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NASLOVNA OD" sheetId="1" r:id="rId1"/>
    <sheet name="PRIHODI - RASHODI" sheetId="2" r:id="rId2"/>
  </sheets>
  <definedNames/>
  <calcPr fullCalcOnLoad="1"/>
</workbook>
</file>

<file path=xl/sharedStrings.xml><?xml version="1.0" encoding="utf-8"?>
<sst xmlns="http://schemas.openxmlformats.org/spreadsheetml/2006/main" count="63" uniqueCount="53">
  <si>
    <t>PRIHODI POSLOVANJA</t>
  </si>
  <si>
    <t>RASHODI POSLOVANJA</t>
  </si>
  <si>
    <t>BROJ KONTA</t>
  </si>
  <si>
    <t>3. RASHODI POSLOVANJA</t>
  </si>
  <si>
    <t>Članak 1.</t>
  </si>
  <si>
    <t xml:space="preserve">                                                                  BRODSKO-POSAVSKA ŽUPANIJA</t>
  </si>
  <si>
    <t xml:space="preserve">                                                                      OPĆINA GORNJI BOGIĆEVCI</t>
  </si>
  <si>
    <t>A. RAČUNA PRIHODA I RASHODA</t>
  </si>
  <si>
    <t>UKUPNO PRIHODI</t>
  </si>
  <si>
    <t>UKUPNO RASHODI</t>
  </si>
  <si>
    <t>RAZLIKA PRIHODA I RASHODA</t>
  </si>
  <si>
    <t>B. RAČUNA FINANCIRANJA</t>
  </si>
  <si>
    <t>Članak 2.</t>
  </si>
  <si>
    <t>VRSTA RASHODA</t>
  </si>
  <si>
    <t>REBALANS</t>
  </si>
  <si>
    <t>NOVI PLAN</t>
  </si>
  <si>
    <t>RAZLIKA   %</t>
  </si>
  <si>
    <t>VRSTA PRIHODA</t>
  </si>
  <si>
    <t>6. PRIHODI POSLOVANJA</t>
  </si>
  <si>
    <t>O D L U K U</t>
  </si>
  <si>
    <t>(u daljnjem tekstu: Proračun) sastoji se od:</t>
  </si>
  <si>
    <t>RASHODI POSLOV.</t>
  </si>
  <si>
    <t>PRIH.OD PRODAJE NEFINAN.IM.</t>
  </si>
  <si>
    <t>RASHODI ZA NABAVU NEFIN.IM.</t>
  </si>
  <si>
    <t>POVEĆANJE / SMANJENJE</t>
  </si>
  <si>
    <t>IZDACI OD FINAN.IM. I ZADUŽ.</t>
  </si>
  <si>
    <t>PRIMICI OD FINAN.IM. I ZADUŽ.</t>
  </si>
  <si>
    <t xml:space="preserve">         PRIHODI I PRIMICI</t>
  </si>
  <si>
    <t xml:space="preserve">          RASHODI I IZDACI</t>
  </si>
  <si>
    <t>Članak 3.</t>
  </si>
  <si>
    <t xml:space="preserve">prvi Rebalans </t>
  </si>
  <si>
    <t>UKUPNO  PRIHODI I PRIMICI</t>
  </si>
  <si>
    <t>RASHODI ZA NAB. NEF. IMOVINE</t>
  </si>
  <si>
    <t>UKUPNO</t>
  </si>
  <si>
    <t>REBALANS PRVI</t>
  </si>
  <si>
    <t>PRIHOD OD NEFINANCIJSLKE IMOVINE</t>
  </si>
  <si>
    <t>Manjak prihoda nad rashodima / korištenje prenešenog viška iz prethodnih razdoblja</t>
  </si>
  <si>
    <t xml:space="preserve">        Ova Odluka stupa na snagu danom donošenja i bit će objavljena u “Službenom glasniku općine Gornji Bogićevci"</t>
  </si>
  <si>
    <t>VIŠAK / MANJAK</t>
  </si>
  <si>
    <t xml:space="preserve">             OPĆINSKOG VIJEĆA:</t>
  </si>
  <si>
    <t xml:space="preserve">              PREDSJEDNIK</t>
  </si>
  <si>
    <t xml:space="preserve">               Stipo Šugić</t>
  </si>
  <si>
    <t xml:space="preserve">           OPĆINSKO  VIJEĆE</t>
  </si>
  <si>
    <t>PLAN ZA 2021.</t>
  </si>
  <si>
    <t>Prihodi od prodaje građevinskih objekata</t>
  </si>
  <si>
    <r>
      <t xml:space="preserve">     Prihodi i rashodi te primici i izdaci </t>
    </r>
    <r>
      <rPr>
        <b/>
        <sz val="12"/>
        <rFont val="Times New Roman"/>
        <family val="1"/>
      </rPr>
      <t>koji se mjenjaju</t>
    </r>
    <r>
      <rPr>
        <sz val="12"/>
        <rFont val="Times New Roman"/>
        <family val="1"/>
      </rPr>
      <t xml:space="preserve"> utvrđuju se u Računu prihoda i rashoda i Računu financiranja za 2021. godinu kako slijedi:</t>
    </r>
  </si>
  <si>
    <r>
      <t xml:space="preserve">        Na temelju članka 39. Zakona o proračunu ("Narodne novine", broj 87/08, 136/12 i 15/15) i članka 39. Stavak 5. Statuta općine Gornji Bogićevci ("Službeni vjesnik općine Gornji Bogićevci   br.02/21), </t>
    </r>
    <r>
      <rPr>
        <b/>
        <sz val="11"/>
        <rFont val="Times New Roman"/>
        <family val="1"/>
      </rPr>
      <t>OPĆINSKO</t>
    </r>
    <r>
      <rPr>
        <b/>
        <sz val="11"/>
        <rFont val="Times New Roman"/>
        <family val="1"/>
      </rPr>
      <t xml:space="preserve"> VIJEĆE OPĆINE GORNJI BOGIĆEVCI</t>
    </r>
    <r>
      <rPr>
        <sz val="11"/>
        <rFont val="Times New Roman"/>
        <family val="1"/>
      </rPr>
      <t xml:space="preserve"> na 01. sjednici održanoj  01</t>
    </r>
    <r>
      <rPr>
        <sz val="11"/>
        <rFont val="Times New Roman"/>
        <family val="1"/>
      </rPr>
      <t>.06</t>
    </r>
    <r>
      <rPr>
        <sz val="11"/>
        <rFont val="Times New Roman"/>
        <family val="1"/>
      </rPr>
      <t>.2021.  godine donijelo je</t>
    </r>
  </si>
  <si>
    <t>KLASA: 400-06/21-03/01</t>
  </si>
  <si>
    <r>
      <t>URBROJ: 2178/18-03-21-</t>
    </r>
    <r>
      <rPr>
        <b/>
        <sz val="12"/>
        <rFont val="Times New Roman"/>
        <family val="1"/>
      </rPr>
      <t>01</t>
    </r>
  </si>
  <si>
    <t>Gornji Bogićevci, 01.06.2021.</t>
  </si>
  <si>
    <t>o  izmjeni i dopuni Plana Proračuna općine Gornji Bogićevci za 2021. godinu</t>
  </si>
  <si>
    <t xml:space="preserve">         Članak 1. Plana Proračuna općine Gornji Bogićevci za 2021.godinu (Službeni glasnik općine</t>
  </si>
  <si>
    <t>Gornji Bogićevci broj 04/19) mijenja se i glasi:   "Proračun općine Gornji Bogićevci za 2021.god.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</si>
</sst>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0\ _k_n"/>
    <numFmt numFmtId="176" formatCode="#,##0.00;[Red]#,##0.00"/>
    <numFmt numFmtId="177" formatCode="#.##0.00"/>
    <numFmt numFmtId="178" formatCode="&quot;Istinito&quot;;&quot;Istinito&quot;;&quot;Neistinito&quot;"/>
    <numFmt numFmtId="179" formatCode="[$€-2]\ #,##0.00_);[Red]\([$€-2]\ #,##0.00\)"/>
  </numFmts>
  <fonts count="56">
    <font>
      <sz val="10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7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3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 shrinkToFit="1"/>
    </xf>
    <xf numFmtId="0" fontId="7" fillId="0" borderId="1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left" wrapText="1"/>
    </xf>
    <xf numFmtId="0" fontId="5" fillId="34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" fontId="10" fillId="35" borderId="11" xfId="0" applyNumberFormat="1" applyFont="1" applyFill="1" applyBorder="1" applyAlignment="1">
      <alignment/>
    </xf>
    <xf numFmtId="4" fontId="2" fillId="36" borderId="11" xfId="0" applyNumberFormat="1" applyFont="1" applyFill="1" applyBorder="1" applyAlignment="1" applyProtection="1">
      <alignment/>
      <protection hidden="1"/>
    </xf>
    <xf numFmtId="0" fontId="2" fillId="36" borderId="11" xfId="0" applyNumberFormat="1" applyFont="1" applyFill="1" applyBorder="1" applyAlignment="1">
      <alignment horizontal="left" vertical="top" wrapText="1"/>
    </xf>
    <xf numFmtId="4" fontId="10" fillId="36" borderId="11" xfId="0" applyNumberFormat="1" applyFont="1" applyFill="1" applyBorder="1" applyAlignment="1">
      <alignment/>
    </xf>
    <xf numFmtId="4" fontId="5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4" fillId="36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left" vertical="top"/>
    </xf>
    <xf numFmtId="0" fontId="2" fillId="36" borderId="11" xfId="0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16" fillId="35" borderId="11" xfId="0" applyNumberFormat="1" applyFont="1" applyFill="1" applyBorder="1" applyAlignment="1">
      <alignment/>
    </xf>
    <xf numFmtId="0" fontId="16" fillId="0" borderId="11" xfId="0" applyFont="1" applyBorder="1" applyAlignment="1">
      <alignment/>
    </xf>
    <xf numFmtId="4" fontId="16" fillId="0" borderId="11" xfId="0" applyNumberFormat="1" applyFont="1" applyBorder="1" applyAlignment="1">
      <alignment/>
    </xf>
    <xf numFmtId="0" fontId="10" fillId="36" borderId="11" xfId="0" applyFont="1" applyFill="1" applyBorder="1" applyAlignment="1">
      <alignment horizontal="left"/>
    </xf>
    <xf numFmtId="0" fontId="10" fillId="36" borderId="11" xfId="0" applyFont="1" applyFill="1" applyBorder="1" applyAlignment="1">
      <alignment/>
    </xf>
    <xf numFmtId="4" fontId="16" fillId="36" borderId="11" xfId="0" applyNumberFormat="1" applyFont="1" applyFill="1" applyBorder="1" applyAlignment="1">
      <alignment/>
    </xf>
    <xf numFmtId="0" fontId="16" fillId="0" borderId="11" xfId="0" applyFont="1" applyBorder="1" applyAlignment="1">
      <alignment wrapText="1"/>
    </xf>
    <xf numFmtId="0" fontId="4" fillId="0" borderId="14" xfId="0" applyNumberFormat="1" applyFont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left"/>
    </xf>
    <xf numFmtId="0" fontId="10" fillId="35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53" fillId="0" borderId="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4" fontId="11" fillId="37" borderId="0" xfId="0" applyNumberFormat="1" applyFont="1" applyFill="1" applyBorder="1" applyAlignment="1">
      <alignment/>
    </xf>
    <xf numFmtId="0" fontId="55" fillId="0" borderId="0" xfId="0" applyFont="1" applyAlignment="1">
      <alignment vertical="center"/>
    </xf>
    <xf numFmtId="0" fontId="0" fillId="35" borderId="0" xfId="0" applyFill="1" applyAlignment="1">
      <alignment/>
    </xf>
    <xf numFmtId="0" fontId="16" fillId="35" borderId="11" xfId="0" applyFont="1" applyFill="1" applyBorder="1" applyAlignment="1">
      <alignment horizontal="left"/>
    </xf>
    <xf numFmtId="0" fontId="16" fillId="35" borderId="11" xfId="0" applyFont="1" applyFill="1" applyBorder="1" applyAlignment="1">
      <alignment/>
    </xf>
    <xf numFmtId="4" fontId="16" fillId="35" borderId="11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0" fontId="10" fillId="20" borderId="11" xfId="0" applyFont="1" applyFill="1" applyBorder="1" applyAlignment="1">
      <alignment/>
    </xf>
    <xf numFmtId="4" fontId="10" fillId="20" borderId="11" xfId="0" applyNumberFormat="1" applyFont="1" applyFill="1" applyBorder="1" applyAlignment="1">
      <alignment/>
    </xf>
    <xf numFmtId="4" fontId="16" fillId="20" borderId="11" xfId="0" applyNumberFormat="1" applyFont="1" applyFill="1" applyBorder="1" applyAlignment="1">
      <alignment/>
    </xf>
    <xf numFmtId="0" fontId="10" fillId="33" borderId="11" xfId="0" applyNumberFormat="1" applyFont="1" applyFill="1" applyBorder="1" applyAlignment="1">
      <alignment horizontal="left" vertical="top" wrapText="1"/>
    </xf>
    <xf numFmtId="4" fontId="10" fillId="33" borderId="11" xfId="0" applyNumberFormat="1" applyFont="1" applyFill="1" applyBorder="1" applyAlignment="1" applyProtection="1">
      <alignment/>
      <protection hidden="1"/>
    </xf>
    <xf numFmtId="4" fontId="10" fillId="0" borderId="11" xfId="0" applyNumberFormat="1" applyFont="1" applyBorder="1" applyAlignment="1">
      <alignment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2" fillId="38" borderId="15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14" fillId="36" borderId="16" xfId="0" applyFont="1" applyFill="1" applyBorder="1" applyAlignment="1">
      <alignment horizontal="center" vertical="top" wrapText="1"/>
    </xf>
    <xf numFmtId="0" fontId="15" fillId="36" borderId="16" xfId="0" applyFont="1" applyFill="1" applyBorder="1" applyAlignment="1">
      <alignment horizontal="center" vertical="top" wrapText="1"/>
    </xf>
    <xf numFmtId="0" fontId="15" fillId="36" borderId="17" xfId="0" applyFont="1" applyFill="1" applyBorder="1" applyAlignment="1">
      <alignment horizontal="center" vertical="top" wrapText="1"/>
    </xf>
    <xf numFmtId="0" fontId="12" fillId="39" borderId="15" xfId="0" applyFont="1" applyFill="1" applyBorder="1" applyAlignment="1">
      <alignment horizontal="center"/>
    </xf>
    <xf numFmtId="0" fontId="12" fillId="39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36" borderId="18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35" borderId="0" xfId="0" applyFont="1" applyFill="1" applyAlignment="1">
      <alignment horizontal="left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SheetLayoutView="100" zoomScalePageLayoutView="0" workbookViewId="0" topLeftCell="A7">
      <selection activeCell="B29" sqref="B29"/>
    </sheetView>
  </sheetViews>
  <sheetFormatPr defaultColWidth="9.140625" defaultRowHeight="12.75"/>
  <cols>
    <col min="1" max="1" width="36.140625" style="0" customWidth="1"/>
    <col min="2" max="4" width="18.57421875" style="0" customWidth="1"/>
  </cols>
  <sheetData>
    <row r="1" spans="1:4" ht="45.75" customHeight="1">
      <c r="A1" s="68" t="s">
        <v>46</v>
      </c>
      <c r="B1" s="68"/>
      <c r="C1" s="68"/>
      <c r="D1" s="68"/>
    </row>
    <row r="2" spans="1:4" ht="15.75">
      <c r="A2" s="1"/>
      <c r="B2" s="1"/>
      <c r="C2" s="1"/>
      <c r="D2" s="1"/>
    </row>
    <row r="3" spans="1:4" ht="15.75">
      <c r="A3" s="1"/>
      <c r="B3" s="1"/>
      <c r="C3" s="1"/>
      <c r="D3" s="1"/>
    </row>
    <row r="4" spans="1:4" ht="15.75">
      <c r="A4" s="69" t="s">
        <v>19</v>
      </c>
      <c r="B4" s="69"/>
      <c r="C4" s="69"/>
      <c r="D4" s="69"/>
    </row>
    <row r="5" spans="1:4" ht="15.75">
      <c r="A5" s="69" t="s">
        <v>50</v>
      </c>
      <c r="B5" s="69"/>
      <c r="C5" s="69"/>
      <c r="D5" s="69"/>
    </row>
    <row r="6" spans="1:4" ht="15.75">
      <c r="A6" s="70" t="s">
        <v>30</v>
      </c>
      <c r="B6" s="70"/>
      <c r="C6" s="70"/>
      <c r="D6" s="70"/>
    </row>
    <row r="7" spans="1:4" ht="15.75">
      <c r="A7" s="70"/>
      <c r="B7" s="70"/>
      <c r="C7" s="70"/>
      <c r="D7" s="70"/>
    </row>
    <row r="8" spans="1:4" ht="15.75">
      <c r="A8" s="70" t="s">
        <v>4</v>
      </c>
      <c r="B8" s="70"/>
      <c r="C8" s="70"/>
      <c r="D8" s="70"/>
    </row>
    <row r="9" spans="1:4" ht="15.75">
      <c r="A9" s="1"/>
      <c r="B9" s="1"/>
      <c r="C9" s="1"/>
      <c r="D9" s="1"/>
    </row>
    <row r="10" spans="1:4" ht="15.75">
      <c r="A10" s="72" t="s">
        <v>51</v>
      </c>
      <c r="B10" s="72"/>
      <c r="C10" s="72"/>
      <c r="D10" s="72"/>
    </row>
    <row r="11" spans="1:4" ht="15.75">
      <c r="A11" s="2" t="s">
        <v>52</v>
      </c>
      <c r="B11" s="2"/>
      <c r="C11" s="2"/>
      <c r="D11" s="2"/>
    </row>
    <row r="12" spans="1:4" ht="15.75">
      <c r="A12" s="1" t="s">
        <v>20</v>
      </c>
      <c r="B12" s="1"/>
      <c r="C12" s="1"/>
      <c r="D12" s="1"/>
    </row>
    <row r="13" spans="1:4" ht="15.75">
      <c r="A13" s="1"/>
      <c r="B13" s="1"/>
      <c r="C13" s="1"/>
      <c r="D13" s="1"/>
    </row>
    <row r="14" spans="1:4" ht="15.75">
      <c r="A14" s="3" t="s">
        <v>7</v>
      </c>
      <c r="B14" s="1"/>
      <c r="C14" s="1"/>
      <c r="D14" s="1"/>
    </row>
    <row r="15" spans="1:4" ht="15.75">
      <c r="A15" s="1"/>
      <c r="B15" s="1"/>
      <c r="C15" s="1"/>
      <c r="D15" s="1"/>
    </row>
    <row r="16" spans="1:4" ht="30.75" customHeight="1">
      <c r="A16" s="25"/>
      <c r="B16" s="26" t="s">
        <v>43</v>
      </c>
      <c r="C16" s="26" t="s">
        <v>24</v>
      </c>
      <c r="D16" s="26" t="s">
        <v>15</v>
      </c>
    </row>
    <row r="17" spans="1:4" ht="15">
      <c r="A17" s="13" t="s">
        <v>0</v>
      </c>
      <c r="B17" s="14">
        <f>SUM('PRIHODI - RASHODI'!C4)</f>
        <v>8822332</v>
      </c>
      <c r="C17" s="14">
        <f>SUM('PRIHODI - RASHODI'!D4)</f>
        <v>0</v>
      </c>
      <c r="D17" s="14">
        <f aca="true" t="shared" si="0" ref="D17:D23">SUM(B17:C17)</f>
        <v>8822332</v>
      </c>
    </row>
    <row r="18" spans="1:4" ht="15" customHeight="1">
      <c r="A18" s="24" t="s">
        <v>22</v>
      </c>
      <c r="B18" s="14">
        <f>SUM('PRIHODI - RASHODI'!C5)</f>
        <v>200000</v>
      </c>
      <c r="C18" s="14">
        <f>SUM('PRIHODI - RASHODI'!D5)</f>
        <v>75000</v>
      </c>
      <c r="D18" s="14">
        <f t="shared" si="0"/>
        <v>275000</v>
      </c>
    </row>
    <row r="19" spans="1:4" ht="15" customHeight="1">
      <c r="A19" s="12" t="s">
        <v>8</v>
      </c>
      <c r="B19" s="11">
        <f>SUM(B17:B18)</f>
        <v>9022332</v>
      </c>
      <c r="C19" s="11">
        <f>SUM(C17:C18)</f>
        <v>75000</v>
      </c>
      <c r="D19" s="50">
        <f t="shared" si="0"/>
        <v>9097332</v>
      </c>
    </row>
    <row r="20" spans="1:4" ht="15">
      <c r="A20" s="15" t="s">
        <v>21</v>
      </c>
      <c r="B20" s="14">
        <f>SUM('PRIHODI - RASHODI'!C12)</f>
        <v>3600711</v>
      </c>
      <c r="C20" s="14">
        <f>SUM('PRIHODI - RASHODI'!D12)</f>
        <v>0</v>
      </c>
      <c r="D20" s="14">
        <f t="shared" si="0"/>
        <v>3600711</v>
      </c>
    </row>
    <row r="21" spans="1:4" ht="15">
      <c r="A21" s="15" t="s">
        <v>23</v>
      </c>
      <c r="B21" s="14">
        <f>SUM('PRIHODI - RASHODI'!C13)</f>
        <v>5760605</v>
      </c>
      <c r="C21" s="14">
        <f>SUM('PRIHODI - RASHODI'!D13)</f>
        <v>0</v>
      </c>
      <c r="D21" s="14">
        <f t="shared" si="0"/>
        <v>5760605</v>
      </c>
    </row>
    <row r="22" spans="1:4" ht="15" customHeight="1">
      <c r="A22" s="12" t="s">
        <v>9</v>
      </c>
      <c r="B22" s="11">
        <f>SUM(B20:B21)</f>
        <v>9361316</v>
      </c>
      <c r="C22" s="11">
        <f>SUM(C20:C21)</f>
        <v>0</v>
      </c>
      <c r="D22" s="50">
        <f t="shared" si="0"/>
        <v>9361316</v>
      </c>
    </row>
    <row r="23" spans="1:4" ht="14.25" customHeight="1">
      <c r="A23" s="12" t="s">
        <v>10</v>
      </c>
      <c r="B23" s="11">
        <f>B19-B22</f>
        <v>-338984</v>
      </c>
      <c r="C23" s="11">
        <f>C19-C22</f>
        <v>75000</v>
      </c>
      <c r="D23" s="14">
        <f t="shared" si="0"/>
        <v>-263984</v>
      </c>
    </row>
    <row r="24" spans="1:4" ht="15">
      <c r="A24" s="4"/>
      <c r="B24" s="4"/>
      <c r="C24" s="4"/>
      <c r="D24" s="4"/>
    </row>
    <row r="25" spans="1:4" ht="15">
      <c r="A25" s="5"/>
      <c r="B25" s="5"/>
      <c r="C25" s="5"/>
      <c r="D25" s="5"/>
    </row>
    <row r="26" spans="1:4" ht="15">
      <c r="A26" s="6" t="s">
        <v>11</v>
      </c>
      <c r="B26" s="5"/>
      <c r="C26" s="5"/>
      <c r="D26" s="5"/>
    </row>
    <row r="27" spans="1:4" ht="15">
      <c r="A27" s="7"/>
      <c r="B27" s="7"/>
      <c r="C27" s="7"/>
      <c r="D27" s="7"/>
    </row>
    <row r="28" spans="1:4" ht="30" customHeight="1">
      <c r="A28" s="25"/>
      <c r="B28" s="26" t="s">
        <v>43</v>
      </c>
      <c r="C28" s="26" t="s">
        <v>24</v>
      </c>
      <c r="D28" s="26" t="s">
        <v>15</v>
      </c>
    </row>
    <row r="29" spans="1:4" ht="15">
      <c r="A29" s="13" t="s">
        <v>26</v>
      </c>
      <c r="B29" s="14">
        <v>0</v>
      </c>
      <c r="C29" s="14">
        <v>0</v>
      </c>
      <c r="D29" s="14">
        <f>SUM(B29:C29)</f>
        <v>0</v>
      </c>
    </row>
    <row r="30" spans="1:4" ht="15">
      <c r="A30" s="13" t="s">
        <v>25</v>
      </c>
      <c r="B30" s="14">
        <v>0</v>
      </c>
      <c r="C30" s="14">
        <v>0</v>
      </c>
      <c r="D30" s="14">
        <f>SUM(B30:C30)</f>
        <v>0</v>
      </c>
    </row>
    <row r="31" spans="1:4" ht="15" customHeight="1">
      <c r="A31" s="8"/>
      <c r="B31" s="8"/>
      <c r="C31" s="8"/>
      <c r="D31" s="8"/>
    </row>
    <row r="32" spans="1:4" ht="18" customHeight="1">
      <c r="A32" s="70" t="s">
        <v>12</v>
      </c>
      <c r="B32" s="70"/>
      <c r="C32" s="70"/>
      <c r="D32" s="70"/>
    </row>
    <row r="33" spans="1:4" ht="17.25" customHeight="1">
      <c r="A33" s="1"/>
      <c r="B33" s="1"/>
      <c r="C33" s="1"/>
      <c r="D33" s="1"/>
    </row>
    <row r="34" spans="1:4" ht="32.25" customHeight="1">
      <c r="A34" s="73" t="s">
        <v>45</v>
      </c>
      <c r="B34" s="73"/>
      <c r="C34" s="73"/>
      <c r="D34" s="73"/>
    </row>
    <row r="35" spans="1:4" ht="12.75">
      <c r="A35" s="71"/>
      <c r="B35" s="71"/>
      <c r="C35" s="71"/>
      <c r="D35" s="71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ht="12.75" customHeight="1"/>
  </sheetData>
  <sheetProtection/>
  <mergeCells count="10">
    <mergeCell ref="A1:D1"/>
    <mergeCell ref="A4:D4"/>
    <mergeCell ref="A5:D5"/>
    <mergeCell ref="A6:D6"/>
    <mergeCell ref="A7:D7"/>
    <mergeCell ref="A35:D35"/>
    <mergeCell ref="A10:D10"/>
    <mergeCell ref="A8:D8"/>
    <mergeCell ref="A32:D32"/>
    <mergeCell ref="A34:D34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0.421875" style="0" customWidth="1"/>
    <col min="2" max="2" width="43.421875" style="0" customWidth="1"/>
    <col min="3" max="3" width="15.140625" style="0" customWidth="1"/>
    <col min="4" max="4" width="13.57421875" style="0" customWidth="1"/>
    <col min="5" max="5" width="14.7109375" style="0" customWidth="1"/>
    <col min="6" max="6" width="9.57421875" style="0" customWidth="1"/>
    <col min="8" max="8" width="13.140625" style="0" bestFit="1" customWidth="1"/>
    <col min="12" max="12" width="10.140625" style="0" bestFit="1" customWidth="1"/>
  </cols>
  <sheetData>
    <row r="1" spans="1:6" ht="21" thickBot="1">
      <c r="A1" s="74" t="s">
        <v>27</v>
      </c>
      <c r="B1" s="74"/>
      <c r="C1" s="74"/>
      <c r="D1" s="74"/>
      <c r="E1" s="75"/>
      <c r="F1" s="75"/>
    </row>
    <row r="2" spans="1:6" ht="26.25" thickBot="1">
      <c r="A2" s="20" t="s">
        <v>2</v>
      </c>
      <c r="B2" s="21" t="s">
        <v>17</v>
      </c>
      <c r="C2" s="22" t="s">
        <v>43</v>
      </c>
      <c r="D2" s="22" t="s">
        <v>14</v>
      </c>
      <c r="E2" s="23" t="s">
        <v>15</v>
      </c>
      <c r="F2" s="47" t="s">
        <v>16</v>
      </c>
    </row>
    <row r="3" spans="1:6" ht="18.75">
      <c r="A3" s="76" t="s">
        <v>18</v>
      </c>
      <c r="B3" s="77"/>
      <c r="C3" s="77"/>
      <c r="D3" s="77"/>
      <c r="E3" s="77"/>
      <c r="F3" s="78"/>
    </row>
    <row r="4" spans="1:6" ht="15">
      <c r="A4" s="37">
        <v>6</v>
      </c>
      <c r="B4" s="38" t="s">
        <v>0</v>
      </c>
      <c r="C4" s="39">
        <v>8822332</v>
      </c>
      <c r="D4" s="39">
        <v>0</v>
      </c>
      <c r="E4" s="39">
        <f>SUM(C4:D4)</f>
        <v>8822332</v>
      </c>
      <c r="F4" s="36">
        <f>SUM(D4/C4)*100</f>
        <v>0</v>
      </c>
    </row>
    <row r="5" spans="1:6" ht="15">
      <c r="A5" s="43">
        <v>7</v>
      </c>
      <c r="B5" s="44" t="s">
        <v>35</v>
      </c>
      <c r="C5" s="32">
        <v>200000</v>
      </c>
      <c r="D5" s="32">
        <f>SUM(D6)</f>
        <v>75000</v>
      </c>
      <c r="E5" s="32">
        <v>275000</v>
      </c>
      <c r="F5" s="45">
        <f>SUM(D5/C5)*100</f>
        <v>37.5</v>
      </c>
    </row>
    <row r="6" spans="1:6" s="57" customFormat="1" ht="14.25">
      <c r="A6" s="58">
        <v>721</v>
      </c>
      <c r="B6" s="59" t="s">
        <v>44</v>
      </c>
      <c r="C6" s="60">
        <v>0</v>
      </c>
      <c r="D6" s="60">
        <f>SUM(C6+E6)</f>
        <v>75000</v>
      </c>
      <c r="E6" s="60">
        <v>75000</v>
      </c>
      <c r="F6" s="40" t="e">
        <f>SUM(D6/C6)*100</f>
        <v>#DIV/0!</v>
      </c>
    </row>
    <row r="7" spans="1:8" s="28" customFormat="1" ht="15">
      <c r="A7" s="62"/>
      <c r="B7" s="62" t="s">
        <v>31</v>
      </c>
      <c r="C7" s="63">
        <f>C4+C5</f>
        <v>9022332</v>
      </c>
      <c r="D7" s="63">
        <f>D4+D5</f>
        <v>75000</v>
      </c>
      <c r="E7" s="63">
        <f>E4+E5</f>
        <v>9097332</v>
      </c>
      <c r="F7" s="64">
        <f>SUM(D7/C7)*100</f>
        <v>0.831270673701655</v>
      </c>
      <c r="H7" s="61"/>
    </row>
    <row r="8" spans="1:6" ht="11.25" customHeight="1">
      <c r="A8" s="53"/>
      <c r="B8" s="53"/>
      <c r="C8" s="54"/>
      <c r="D8" s="54"/>
      <c r="E8" s="54"/>
      <c r="F8" s="55"/>
    </row>
    <row r="9" spans="1:6" ht="18.75" customHeight="1" thickBot="1">
      <c r="A9" s="79" t="s">
        <v>28</v>
      </c>
      <c r="B9" s="79"/>
      <c r="C9" s="80"/>
      <c r="D9" s="80"/>
      <c r="E9" s="81"/>
      <c r="F9" s="81"/>
    </row>
    <row r="10" spans="1:6" ht="25.5">
      <c r="A10" s="16" t="s">
        <v>2</v>
      </c>
      <c r="B10" s="17" t="s">
        <v>13</v>
      </c>
      <c r="C10" s="17" t="s">
        <v>43</v>
      </c>
      <c r="D10" s="18" t="s">
        <v>34</v>
      </c>
      <c r="E10" s="18" t="s">
        <v>15</v>
      </c>
      <c r="F10" s="19" t="s">
        <v>16</v>
      </c>
    </row>
    <row r="11" spans="1:6" ht="18.75" customHeight="1">
      <c r="A11" s="82" t="s">
        <v>3</v>
      </c>
      <c r="B11" s="83"/>
      <c r="C11" s="83"/>
      <c r="D11" s="83"/>
      <c r="E11" s="83"/>
      <c r="F11" s="83"/>
    </row>
    <row r="12" spans="1:6" ht="15.75" customHeight="1">
      <c r="A12" s="31">
        <v>3</v>
      </c>
      <c r="B12" s="31" t="s">
        <v>1</v>
      </c>
      <c r="C12" s="30">
        <v>3600711</v>
      </c>
      <c r="D12" s="30">
        <v>0</v>
      </c>
      <c r="E12" s="30">
        <f>C12+D12</f>
        <v>3600711</v>
      </c>
      <c r="F12" s="32">
        <f>SUM(D12/C12)*100</f>
        <v>0</v>
      </c>
    </row>
    <row r="13" spans="1:6" ht="15">
      <c r="A13" s="31">
        <v>4</v>
      </c>
      <c r="B13" s="31" t="s">
        <v>32</v>
      </c>
      <c r="C13" s="30">
        <v>5760605</v>
      </c>
      <c r="D13" s="30">
        <v>0</v>
      </c>
      <c r="E13" s="30">
        <f>C13+D13</f>
        <v>5760605</v>
      </c>
      <c r="F13" s="29">
        <f>D13/C13*100</f>
        <v>0</v>
      </c>
    </row>
    <row r="14" spans="1:6" s="57" customFormat="1" ht="15">
      <c r="A14" s="48"/>
      <c r="B14" s="49" t="s">
        <v>38</v>
      </c>
      <c r="C14" s="29">
        <f>SUM(C15)</f>
        <v>-338984</v>
      </c>
      <c r="D14" s="29">
        <f>SUM(D15)</f>
        <v>75000</v>
      </c>
      <c r="E14" s="29">
        <f>SUM(E15)</f>
        <v>-263984</v>
      </c>
      <c r="F14" s="40">
        <f>SUM(D14/C14)*100</f>
        <v>-22.12493805017346</v>
      </c>
    </row>
    <row r="15" spans="1:6" s="57" customFormat="1" ht="28.5">
      <c r="A15" s="41">
        <v>922</v>
      </c>
      <c r="B15" s="46" t="s">
        <v>36</v>
      </c>
      <c r="C15" s="42">
        <v>-338984</v>
      </c>
      <c r="D15" s="42">
        <v>75000</v>
      </c>
      <c r="E15" s="42">
        <f>SUM(C15:D15)</f>
        <v>-263984</v>
      </c>
      <c r="F15" s="40">
        <f>SUM(D15/C15)*100</f>
        <v>-22.12493805017346</v>
      </c>
    </row>
    <row r="16" spans="1:6" ht="15">
      <c r="A16" s="9"/>
      <c r="B16" s="65" t="s">
        <v>33</v>
      </c>
      <c r="C16" s="66">
        <f>C12+C13+C14</f>
        <v>9022332</v>
      </c>
      <c r="D16" s="66">
        <f>D12+D13+D14</f>
        <v>75000</v>
      </c>
      <c r="E16" s="66">
        <f>E12+E13+E14</f>
        <v>9097332</v>
      </c>
      <c r="F16" s="67">
        <f>D16/C16*100</f>
        <v>0.831270673701655</v>
      </c>
    </row>
    <row r="17" spans="1:6" ht="15.75">
      <c r="A17" s="69" t="s">
        <v>29</v>
      </c>
      <c r="B17" s="87"/>
      <c r="C17" s="87"/>
      <c r="D17" s="87"/>
      <c r="E17" s="87"/>
      <c r="F17" s="87"/>
    </row>
    <row r="18" spans="1:6" ht="15.75">
      <c r="A18" s="88" t="s">
        <v>37</v>
      </c>
      <c r="B18" s="87"/>
      <c r="C18" s="87"/>
      <c r="D18" s="87"/>
      <c r="E18" s="87"/>
      <c r="F18" s="87"/>
    </row>
    <row r="19" ht="15.75">
      <c r="A19" s="27"/>
    </row>
    <row r="20" spans="1:6" ht="15.75">
      <c r="A20" s="56" t="s">
        <v>5</v>
      </c>
      <c r="B20" s="56"/>
      <c r="C20" s="56"/>
      <c r="D20" s="56"/>
      <c r="E20" s="56"/>
      <c r="F20" s="56"/>
    </row>
    <row r="21" spans="1:6" ht="15.75">
      <c r="A21" s="56" t="s">
        <v>6</v>
      </c>
      <c r="B21" s="56"/>
      <c r="C21" s="56"/>
      <c r="D21" s="56"/>
      <c r="E21" s="56"/>
      <c r="F21" s="33"/>
    </row>
    <row r="22" spans="1:6" ht="16.5" thickBot="1">
      <c r="A22" s="84" t="s">
        <v>42</v>
      </c>
      <c r="B22" s="84"/>
      <c r="C22" s="84"/>
      <c r="D22" s="84"/>
      <c r="E22" s="84"/>
      <c r="F22" s="84"/>
    </row>
    <row r="23" spans="1:6" ht="15.75">
      <c r="A23" s="85" t="s">
        <v>47</v>
      </c>
      <c r="B23" s="85"/>
      <c r="C23" s="85"/>
      <c r="D23" s="34"/>
      <c r="E23" s="51" t="s">
        <v>40</v>
      </c>
      <c r="F23" s="51"/>
    </row>
    <row r="24" spans="1:6" ht="15.75">
      <c r="A24" s="85" t="s">
        <v>48</v>
      </c>
      <c r="B24" s="85"/>
      <c r="C24" s="85"/>
      <c r="D24" s="35"/>
      <c r="E24" s="51" t="s">
        <v>39</v>
      </c>
      <c r="F24" s="51"/>
    </row>
    <row r="25" spans="1:6" ht="15.75">
      <c r="A25" s="86" t="s">
        <v>49</v>
      </c>
      <c r="B25" s="86"/>
      <c r="C25" s="86"/>
      <c r="D25" s="35"/>
      <c r="E25" s="52" t="s">
        <v>41</v>
      </c>
      <c r="F25" s="52"/>
    </row>
  </sheetData>
  <sheetProtection/>
  <mergeCells count="10">
    <mergeCell ref="A25:C25"/>
    <mergeCell ref="A17:F17"/>
    <mergeCell ref="A18:F18"/>
    <mergeCell ref="A23:C23"/>
    <mergeCell ref="A1:F1"/>
    <mergeCell ref="A3:F3"/>
    <mergeCell ref="A9:F9"/>
    <mergeCell ref="A11:F11"/>
    <mergeCell ref="A22:F22"/>
    <mergeCell ref="A24:C24"/>
  </mergeCells>
  <printOptions/>
  <pageMargins left="0.7" right="0.7" top="0.75" bottom="0.75" header="0.3" footer="0.3"/>
  <pageSetup fitToHeight="0"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OGB</cp:lastModifiedBy>
  <cp:lastPrinted>2021-05-28T11:26:42Z</cp:lastPrinted>
  <dcterms:created xsi:type="dcterms:W3CDTF">2003-03-14T07:51:57Z</dcterms:created>
  <dcterms:modified xsi:type="dcterms:W3CDTF">2021-06-09T16:37:43Z</dcterms:modified>
  <cp:category/>
  <cp:version/>
  <cp:contentType/>
  <cp:contentStatus/>
</cp:coreProperties>
</file>