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PRORAČUNI\PRORAČUN 2025-2027\FINANCIJSKA IZVJEŠĆA\12-2025\općina\"/>
    </mc:Choice>
  </mc:AlternateContent>
  <xr:revisionPtr revIDLastSave="0" documentId="13_ncr:1_{645EA137-93E1-4260-84E2-BD437B24B3E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E330" i="9"/>
  <c r="B330" i="9" s="1"/>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E303" i="9"/>
  <c r="F302" i="9"/>
  <c r="F301" i="9"/>
  <c r="F300" i="9"/>
  <c r="F299" i="9"/>
  <c r="F297" i="9"/>
  <c r="L296" i="9"/>
  <c r="F296" i="9" s="1"/>
  <c r="H296" i="9"/>
  <c r="G296" i="9"/>
  <c r="F295" i="9"/>
  <c r="I294" i="9"/>
  <c r="E294" i="9" s="1"/>
  <c r="B294" i="9" s="1"/>
  <c r="H294" i="9"/>
  <c r="F294" i="9"/>
  <c r="E293" i="9"/>
  <c r="M292" i="9"/>
  <c r="F292" i="9" s="1"/>
  <c r="L292" i="9"/>
  <c r="E292" i="9"/>
  <c r="M291" i="9"/>
  <c r="F291" i="9" s="1"/>
  <c r="B291" i="9" s="1"/>
  <c r="L291" i="9"/>
  <c r="E291" i="9"/>
  <c r="M290" i="9"/>
  <c r="L290" i="9"/>
  <c r="E290" i="9"/>
  <c r="M289" i="9"/>
  <c r="F289" i="9" s="1"/>
  <c r="L289" i="9"/>
  <c r="E289" i="9"/>
  <c r="M288" i="9"/>
  <c r="F288" i="9" s="1"/>
  <c r="L288" i="9"/>
  <c r="E288" i="9"/>
  <c r="M287" i="9"/>
  <c r="F287" i="9" s="1"/>
  <c r="B287" i="9" s="1"/>
  <c r="L287" i="9"/>
  <c r="E287" i="9"/>
  <c r="M286" i="9"/>
  <c r="L286" i="9"/>
  <c r="E286" i="9"/>
  <c r="M285" i="9"/>
  <c r="L285" i="9"/>
  <c r="E285" i="9"/>
  <c r="M284" i="9"/>
  <c r="L284" i="9"/>
  <c r="E284" i="9"/>
  <c r="M283" i="9"/>
  <c r="L283" i="9"/>
  <c r="E283" i="9"/>
  <c r="M282" i="9"/>
  <c r="L282" i="9"/>
  <c r="E282" i="9"/>
  <c r="M281" i="9"/>
  <c r="F281" i="9" s="1"/>
  <c r="L281" i="9"/>
  <c r="E281" i="9"/>
  <c r="M280" i="9"/>
  <c r="F280" i="9" s="1"/>
  <c r="L280" i="9"/>
  <c r="E280" i="9"/>
  <c r="M279" i="9"/>
  <c r="F279" i="9" s="1"/>
  <c r="B279" i="9" s="1"/>
  <c r="L279" i="9"/>
  <c r="E279" i="9"/>
  <c r="M278" i="9"/>
  <c r="L278" i="9"/>
  <c r="E278" i="9"/>
  <c r="M277" i="9"/>
  <c r="F277" i="9" s="1"/>
  <c r="L277" i="9"/>
  <c r="E277" i="9"/>
  <c r="M276" i="9"/>
  <c r="F276" i="9" s="1"/>
  <c r="L276" i="9"/>
  <c r="E276" i="9"/>
  <c r="M275" i="9"/>
  <c r="L275" i="9"/>
  <c r="E275" i="9"/>
  <c r="M274" i="9"/>
  <c r="L274" i="9"/>
  <c r="E274" i="9"/>
  <c r="M273" i="9"/>
  <c r="L273" i="9"/>
  <c r="E273" i="9"/>
  <c r="M272" i="9"/>
  <c r="L272" i="9"/>
  <c r="E272" i="9"/>
  <c r="M271" i="9"/>
  <c r="L271" i="9"/>
  <c r="E271" i="9"/>
  <c r="M270" i="9"/>
  <c r="L270" i="9"/>
  <c r="E270" i="9"/>
  <c r="M269" i="9"/>
  <c r="F269" i="9" s="1"/>
  <c r="L269" i="9"/>
  <c r="E269" i="9"/>
  <c r="M268" i="9"/>
  <c r="F268" i="9" s="1"/>
  <c r="L268" i="9"/>
  <c r="E268" i="9"/>
  <c r="M267" i="9"/>
  <c r="F267" i="9" s="1"/>
  <c r="B267" i="9" s="1"/>
  <c r="L267" i="9"/>
  <c r="E267" i="9"/>
  <c r="M266" i="9"/>
  <c r="L266" i="9"/>
  <c r="E266" i="9"/>
  <c r="M265" i="9"/>
  <c r="F265" i="9" s="1"/>
  <c r="L265" i="9"/>
  <c r="E265" i="9"/>
  <c r="M264" i="9"/>
  <c r="L264" i="9"/>
  <c r="E264" i="9"/>
  <c r="M263" i="9"/>
  <c r="F263" i="9" s="1"/>
  <c r="B263" i="9" s="1"/>
  <c r="L263" i="9"/>
  <c r="E263" i="9"/>
  <c r="M262" i="9"/>
  <c r="L262" i="9"/>
  <c r="E262" i="9"/>
  <c r="M261" i="9"/>
  <c r="L261" i="9"/>
  <c r="E261" i="9"/>
  <c r="M260" i="9"/>
  <c r="L260" i="9"/>
  <c r="E260" i="9"/>
  <c r="M259" i="9"/>
  <c r="L259" i="9"/>
  <c r="E259" i="9"/>
  <c r="M258" i="9"/>
  <c r="L258" i="9"/>
  <c r="E258" i="9"/>
  <c r="M257" i="9"/>
  <c r="F257" i="9" s="1"/>
  <c r="L257" i="9"/>
  <c r="E257" i="9"/>
  <c r="M256" i="9"/>
  <c r="F256" i="9" s="1"/>
  <c r="L256" i="9"/>
  <c r="E256" i="9"/>
  <c r="M255" i="9"/>
  <c r="F255" i="9" s="1"/>
  <c r="B255" i="9" s="1"/>
  <c r="L255" i="9"/>
  <c r="E255" i="9"/>
  <c r="M254" i="9"/>
  <c r="L254" i="9"/>
  <c r="E254" i="9"/>
  <c r="M253" i="9"/>
  <c r="F253" i="9" s="1"/>
  <c r="L253" i="9"/>
  <c r="E253" i="9"/>
  <c r="M252" i="9"/>
  <c r="F252" i="9" s="1"/>
  <c r="L252" i="9"/>
  <c r="E252" i="9"/>
  <c r="M251" i="9"/>
  <c r="F251" i="9" s="1"/>
  <c r="B251" i="9" s="1"/>
  <c r="L251" i="9"/>
  <c r="E251" i="9"/>
  <c r="M250" i="9"/>
  <c r="L250" i="9"/>
  <c r="E250" i="9"/>
  <c r="M249" i="9"/>
  <c r="L249" i="9"/>
  <c r="E249" i="9"/>
  <c r="M248" i="9"/>
  <c r="L248" i="9"/>
  <c r="E248" i="9"/>
  <c r="M247" i="9"/>
  <c r="L247" i="9"/>
  <c r="E247" i="9"/>
  <c r="M246" i="9"/>
  <c r="L246" i="9"/>
  <c r="E246" i="9"/>
  <c r="M245" i="9"/>
  <c r="F245" i="9" s="1"/>
  <c r="B245" i="9" s="1"/>
  <c r="L245" i="9"/>
  <c r="E245" i="9"/>
  <c r="M244" i="9"/>
  <c r="F244" i="9" s="1"/>
  <c r="L244" i="9"/>
  <c r="E244" i="9"/>
  <c r="M243" i="9"/>
  <c r="F243" i="9" s="1"/>
  <c r="B243" i="9" s="1"/>
  <c r="L243" i="9"/>
  <c r="E243" i="9"/>
  <c r="M242" i="9"/>
  <c r="L242" i="9"/>
  <c r="E242" i="9"/>
  <c r="M241" i="9"/>
  <c r="F241" i="9" s="1"/>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G184" i="9"/>
  <c r="E184" i="9" s="1"/>
  <c r="B184" i="9" s="1"/>
  <c r="F184" i="9"/>
  <c r="F183" i="9"/>
  <c r="F182" i="9"/>
  <c r="F181" i="9"/>
  <c r="F180" i="9"/>
  <c r="F179" i="9"/>
  <c r="F178" i="9"/>
  <c r="F177" i="9"/>
  <c r="F176" i="9"/>
  <c r="F175" i="9"/>
  <c r="F174" i="9"/>
  <c r="H173" i="9"/>
  <c r="E173" i="9" s="1"/>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G141" i="9"/>
  <c r="F141" i="9"/>
  <c r="H140" i="9"/>
  <c r="G140" i="9"/>
  <c r="F140" i="9"/>
  <c r="H139" i="9"/>
  <c r="E139" i="9" s="1"/>
  <c r="B139" i="9" s="1"/>
  <c r="G139" i="9"/>
  <c r="F139" i="9"/>
  <c r="H138" i="9"/>
  <c r="E138" i="9" s="1"/>
  <c r="B138" i="9" s="1"/>
  <c r="G138" i="9"/>
  <c r="F138" i="9"/>
  <c r="H137" i="9"/>
  <c r="E137" i="9" s="1"/>
  <c r="G137" i="9"/>
  <c r="F137" i="9"/>
  <c r="H136" i="9"/>
  <c r="G136" i="9"/>
  <c r="F136" i="9"/>
  <c r="H135" i="9"/>
  <c r="E135" i="9" s="1"/>
  <c r="B135" i="9" s="1"/>
  <c r="G135" i="9"/>
  <c r="F135" i="9"/>
  <c r="H134" i="9"/>
  <c r="E134" i="9" s="1"/>
  <c r="G134" i="9"/>
  <c r="F134" i="9"/>
  <c r="H133" i="9"/>
  <c r="E133" i="9" s="1"/>
  <c r="B133" i="9" s="1"/>
  <c r="G133" i="9"/>
  <c r="F133" i="9"/>
  <c r="H132" i="9"/>
  <c r="G132" i="9"/>
  <c r="F132" i="9"/>
  <c r="H131" i="9"/>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F104" i="9"/>
  <c r="H103" i="9"/>
  <c r="E103" i="9" s="1"/>
  <c r="B103" i="9" s="1"/>
  <c r="G103" i="9"/>
  <c r="F103" i="9"/>
  <c r="H102" i="9"/>
  <c r="E102" i="9" s="1"/>
  <c r="B102" i="9" s="1"/>
  <c r="G102" i="9"/>
  <c r="F102" i="9"/>
  <c r="H101" i="9"/>
  <c r="E101" i="9" s="1"/>
  <c r="G101" i="9"/>
  <c r="F101" i="9"/>
  <c r="H100" i="9"/>
  <c r="G100" i="9"/>
  <c r="F100" i="9"/>
  <c r="H99" i="9"/>
  <c r="E99" i="9" s="1"/>
  <c r="B99" i="9" s="1"/>
  <c r="G99" i="9"/>
  <c r="F99" i="9"/>
  <c r="H98" i="9"/>
  <c r="E98" i="9" s="1"/>
  <c r="G98" i="9"/>
  <c r="F98" i="9"/>
  <c r="H97" i="9"/>
  <c r="E97" i="9" s="1"/>
  <c r="B97" i="9" s="1"/>
  <c r="G97" i="9"/>
  <c r="F97" i="9"/>
  <c r="H96" i="9"/>
  <c r="G96" i="9"/>
  <c r="F96" i="9"/>
  <c r="H95" i="9"/>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G77" i="9"/>
  <c r="F77" i="9"/>
  <c r="H76" i="9"/>
  <c r="G76" i="9"/>
  <c r="F76" i="9"/>
  <c r="H75" i="9"/>
  <c r="E75" i="9" s="1"/>
  <c r="B75" i="9" s="1"/>
  <c r="G75" i="9"/>
  <c r="F75" i="9"/>
  <c r="H74" i="9"/>
  <c r="E74" i="9" s="1"/>
  <c r="B74" i="9" s="1"/>
  <c r="G74" i="9"/>
  <c r="F74" i="9"/>
  <c r="H73" i="9"/>
  <c r="E73" i="9" s="1"/>
  <c r="B73" i="9" s="1"/>
  <c r="G73" i="9"/>
  <c r="F73" i="9"/>
  <c r="H72" i="9"/>
  <c r="G72" i="9"/>
  <c r="F72" i="9"/>
  <c r="H71" i="9"/>
  <c r="G71" i="9"/>
  <c r="F71" i="9"/>
  <c r="H70" i="9"/>
  <c r="E70" i="9" s="1"/>
  <c r="B70" i="9" s="1"/>
  <c r="G70" i="9"/>
  <c r="F70" i="9"/>
  <c r="H69" i="9"/>
  <c r="E69" i="9" s="1"/>
  <c r="G69" i="9"/>
  <c r="F69" i="9"/>
  <c r="H68" i="9"/>
  <c r="G68" i="9"/>
  <c r="F68" i="9"/>
  <c r="H67" i="9"/>
  <c r="E67" i="9" s="1"/>
  <c r="B67" i="9" s="1"/>
  <c r="G67" i="9"/>
  <c r="F67" i="9"/>
  <c r="H66" i="9"/>
  <c r="E66" i="9" s="1"/>
  <c r="B66" i="9" s="1"/>
  <c r="G66" i="9"/>
  <c r="F66" i="9"/>
  <c r="H65" i="9"/>
  <c r="E65" i="9" s="1"/>
  <c r="G65" i="9"/>
  <c r="F65" i="9"/>
  <c r="H64" i="9"/>
  <c r="G64" i="9"/>
  <c r="F64" i="9"/>
  <c r="H63" i="9"/>
  <c r="E63" i="9" s="1"/>
  <c r="B63" i="9" s="1"/>
  <c r="G63" i="9"/>
  <c r="F63" i="9"/>
  <c r="H62" i="9"/>
  <c r="E62" i="9" s="1"/>
  <c r="G62" i="9"/>
  <c r="F62" i="9"/>
  <c r="H61" i="9"/>
  <c r="E61" i="9" s="1"/>
  <c r="B61" i="9" s="1"/>
  <c r="G61" i="9"/>
  <c r="F61" i="9"/>
  <c r="H60" i="9"/>
  <c r="G60" i="9"/>
  <c r="F60" i="9"/>
  <c r="H59" i="9"/>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F32" i="9"/>
  <c r="H31" i="9"/>
  <c r="G31" i="9"/>
  <c r="F31" i="9"/>
  <c r="H30" i="9"/>
  <c r="E30" i="9" s="1"/>
  <c r="B30" i="9" s="1"/>
  <c r="G30" i="9"/>
  <c r="F30" i="9"/>
  <c r="H29" i="9"/>
  <c r="E29" i="9" s="1"/>
  <c r="G29" i="9"/>
  <c r="F29" i="9"/>
  <c r="H28" i="9"/>
  <c r="G28" i="9"/>
  <c r="F28" i="9"/>
  <c r="H27" i="9"/>
  <c r="E27" i="9" s="1"/>
  <c r="B27" i="9" s="1"/>
  <c r="G27" i="9"/>
  <c r="F27" i="9"/>
  <c r="H26" i="9"/>
  <c r="E26" i="9" s="1"/>
  <c r="G26" i="9"/>
  <c r="F26" i="9"/>
  <c r="H25" i="9"/>
  <c r="E25" i="9" s="1"/>
  <c r="B25" i="9" s="1"/>
  <c r="G25" i="9"/>
  <c r="F25" i="9"/>
  <c r="F24" i="9"/>
  <c r="I10" i="9"/>
  <c r="F4" i="9"/>
  <c r="O3" i="9"/>
  <c r="I3" i="9"/>
  <c r="G200" i="9" s="1"/>
  <c r="E200" i="9" s="1"/>
  <c r="B200" i="9" s="1"/>
  <c r="H3" i="9"/>
  <c r="G3" i="9"/>
  <c r="D104" i="8"/>
  <c r="I41" i="3" s="1"/>
  <c r="D97" i="8"/>
  <c r="C1674" i="1" s="1"/>
  <c r="G1674" i="1" s="1"/>
  <c r="D92" i="8"/>
  <c r="D87" i="8"/>
  <c r="D82" i="8"/>
  <c r="D77" i="8"/>
  <c r="C1654" i="1" s="1"/>
  <c r="H1654" i="1" s="1"/>
  <c r="D72" i="8"/>
  <c r="C1649" i="1" s="1"/>
  <c r="D67" i="8"/>
  <c r="D62" i="8"/>
  <c r="C1639" i="1" s="1"/>
  <c r="H1639" i="1" s="1"/>
  <c r="D57" i="8"/>
  <c r="C1634" i="1" s="1"/>
  <c r="G1634" i="1" s="1"/>
  <c r="D52" i="8"/>
  <c r="C1629" i="1" s="1"/>
  <c r="D46" i="8"/>
  <c r="C1623" i="1" s="1"/>
  <c r="H1623" i="1" s="1"/>
  <c r="D37" i="8"/>
  <c r="D27" i="8"/>
  <c r="D18" i="8"/>
  <c r="C1595" i="1" s="1"/>
  <c r="H1595" i="1" s="1"/>
  <c r="D8" i="8"/>
  <c r="C1585" i="1" s="1"/>
  <c r="H1585" i="1" s="1"/>
  <c r="E44" i="7"/>
  <c r="D44" i="7"/>
  <c r="C1577" i="1" s="1"/>
  <c r="E39" i="7"/>
  <c r="D39" i="7"/>
  <c r="E30" i="7"/>
  <c r="D1563" i="1" s="1"/>
  <c r="D30" i="7"/>
  <c r="E23" i="7"/>
  <c r="D23" i="7"/>
  <c r="E14" i="7"/>
  <c r="D14" i="7"/>
  <c r="E7" i="7"/>
  <c r="D7" i="7"/>
  <c r="F140" i="6"/>
  <c r="F139" i="6"/>
  <c r="F138" i="6"/>
  <c r="F137" i="6"/>
  <c r="F136" i="6"/>
  <c r="F135" i="6"/>
  <c r="F134" i="6"/>
  <c r="F133" i="6"/>
  <c r="F132" i="6"/>
  <c r="F131" i="6"/>
  <c r="F130" i="6"/>
  <c r="E130" i="6"/>
  <c r="E129" i="6" s="1"/>
  <c r="F129" i="6" s="1"/>
  <c r="D130"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1490" i="1" s="1"/>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E36" i="6"/>
  <c r="D1432" i="1" s="1"/>
  <c r="G1432" i="1"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71" i="5"/>
  <c r="C1176" i="1" s="1"/>
  <c r="F170" i="5"/>
  <c r="F169" i="5"/>
  <c r="F168" i="5"/>
  <c r="F167" i="5"/>
  <c r="F166" i="5"/>
  <c r="E165" i="5"/>
  <c r="D165" i="5"/>
  <c r="F164" i="5"/>
  <c r="F163" i="5"/>
  <c r="F162" i="5"/>
  <c r="F161" i="5"/>
  <c r="F160" i="5"/>
  <c r="F159" i="5"/>
  <c r="F158" i="5"/>
  <c r="F157" i="5"/>
  <c r="F156" i="5"/>
  <c r="F155" i="5"/>
  <c r="F154" i="5"/>
  <c r="F153" i="5"/>
  <c r="F152" i="5"/>
  <c r="F151" i="5"/>
  <c r="F150" i="5"/>
  <c r="E150" i="5"/>
  <c r="H316" i="9" s="1"/>
  <c r="D150" i="5"/>
  <c r="G316" i="9" s="1"/>
  <c r="F149" i="5"/>
  <c r="F148" i="5"/>
  <c r="F146" i="5"/>
  <c r="F145" i="5"/>
  <c r="F144" i="5"/>
  <c r="F143" i="5"/>
  <c r="E143" i="5"/>
  <c r="D1148" i="1" s="1"/>
  <c r="G1148" i="1" s="1"/>
  <c r="D143" i="5"/>
  <c r="F142" i="5"/>
  <c r="F141" i="5"/>
  <c r="F140" i="5"/>
  <c r="F139" i="5"/>
  <c r="F138" i="5"/>
  <c r="F137" i="5"/>
  <c r="E136" i="5"/>
  <c r="D136" i="5"/>
  <c r="D135" i="5"/>
  <c r="F134" i="5"/>
  <c r="F133" i="5"/>
  <c r="F132" i="5"/>
  <c r="F131" i="5"/>
  <c r="F130" i="5"/>
  <c r="F129" i="5"/>
  <c r="F128" i="5"/>
  <c r="E127" i="5"/>
  <c r="D127" i="5"/>
  <c r="F127" i="5" s="1"/>
  <c r="F126" i="5"/>
  <c r="F125" i="5"/>
  <c r="F124" i="5"/>
  <c r="F123" i="5"/>
  <c r="F122" i="5"/>
  <c r="F121" i="5"/>
  <c r="E120" i="5"/>
  <c r="D1125" i="1" s="1"/>
  <c r="H1125"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D629" i="4" s="1"/>
  <c r="F629"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D597" i="4" s="1"/>
  <c r="F596" i="4"/>
  <c r="F595" i="4"/>
  <c r="F594" i="4"/>
  <c r="E594" i="4"/>
  <c r="D594" i="4"/>
  <c r="F593" i="4"/>
  <c r="F592" i="4"/>
  <c r="F591" i="4"/>
  <c r="E591" i="4"/>
  <c r="D585" i="1" s="1"/>
  <c r="G585" i="1" s="1"/>
  <c r="D591" i="4"/>
  <c r="F590" i="4"/>
  <c r="E589" i="4"/>
  <c r="D589" i="4"/>
  <c r="F589" i="4" s="1"/>
  <c r="F588" i="4"/>
  <c r="F587" i="4"/>
  <c r="F586" i="4"/>
  <c r="E585" i="4"/>
  <c r="D585" i="4"/>
  <c r="D584" i="4" s="1"/>
  <c r="F584" i="4"/>
  <c r="F583" i="4"/>
  <c r="F582" i="4"/>
  <c r="F581" i="4"/>
  <c r="E581" i="4"/>
  <c r="D581" i="4"/>
  <c r="F580" i="4"/>
  <c r="F579" i="4"/>
  <c r="E578" i="4"/>
  <c r="D572" i="1" s="1"/>
  <c r="G572" i="1" s="1"/>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9" i="4" s="1"/>
  <c r="F528" i="4"/>
  <c r="F527" i="4"/>
  <c r="F526" i="4"/>
  <c r="E526" i="4"/>
  <c r="D526" i="4"/>
  <c r="F525" i="4"/>
  <c r="F524" i="4"/>
  <c r="F523" i="4"/>
  <c r="E523" i="4"/>
  <c r="D517" i="1"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1" i="1" s="1"/>
  <c r="D497" i="4"/>
  <c r="F496" i="4"/>
  <c r="F495" i="4"/>
  <c r="F494" i="4"/>
  <c r="F493" i="4"/>
  <c r="F492" i="4"/>
  <c r="E492" i="4"/>
  <c r="D492" i="4"/>
  <c r="F490" i="4"/>
  <c r="F489" i="4"/>
  <c r="E488" i="4"/>
  <c r="D482" i="1" s="1"/>
  <c r="G482" i="1" s="1"/>
  <c r="D488" i="4"/>
  <c r="F488" i="4" s="1"/>
  <c r="F487" i="4"/>
  <c r="F486" i="4"/>
  <c r="E485" i="4"/>
  <c r="D485" i="4"/>
  <c r="D479" i="4" s="1"/>
  <c r="F479" i="4" s="1"/>
  <c r="F484" i="4"/>
  <c r="F483" i="4"/>
  <c r="F482" i="4"/>
  <c r="F481" i="4"/>
  <c r="E480" i="4"/>
  <c r="D480" i="4"/>
  <c r="F480" i="4" s="1"/>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34" i="1" s="1"/>
  <c r="G434" i="1" s="1"/>
  <c r="D440" i="4"/>
  <c r="F440" i="4" s="1"/>
  <c r="F439" i="4"/>
  <c r="F438" i="4"/>
  <c r="F437" i="4"/>
  <c r="E437" i="4"/>
  <c r="D437" i="4"/>
  <c r="F436" i="4"/>
  <c r="F435" i="4"/>
  <c r="F434" i="4"/>
  <c r="F433" i="4"/>
  <c r="E432" i="4"/>
  <c r="D432" i="4"/>
  <c r="F432" i="4" s="1"/>
  <c r="E428" i="4"/>
  <c r="D428" i="4"/>
  <c r="E427" i="4"/>
  <c r="D422" i="1" s="1"/>
  <c r="G422" i="1" s="1"/>
  <c r="D427" i="4"/>
  <c r="F427" i="4" s="1"/>
  <c r="E426" i="4"/>
  <c r="D426" i="4"/>
  <c r="F421" i="4"/>
  <c r="F420" i="4"/>
  <c r="F419" i="4"/>
  <c r="F416" i="4"/>
  <c r="F415" i="4"/>
  <c r="F414" i="4"/>
  <c r="F413" i="4"/>
  <c r="E412" i="4"/>
  <c r="D407" i="1" s="1"/>
  <c r="G407" i="1" s="1"/>
  <c r="D412" i="4"/>
  <c r="F411" i="4"/>
  <c r="E410" i="4"/>
  <c r="D410" i="4"/>
  <c r="F410" i="4" s="1"/>
  <c r="F409" i="4"/>
  <c r="F408" i="4"/>
  <c r="F407" i="4"/>
  <c r="E407" i="4"/>
  <c r="E406" i="4" s="1"/>
  <c r="D401" i="1" s="1"/>
  <c r="D407"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s="1"/>
  <c r="F359" i="4"/>
  <c r="F358" i="4"/>
  <c r="E358" i="4"/>
  <c r="D358" i="4"/>
  <c r="F357" i="4"/>
  <c r="F356" i="4"/>
  <c r="E355" i="4"/>
  <c r="E354" i="4" s="1"/>
  <c r="D355" i="4"/>
  <c r="F355" i="4" s="1"/>
  <c r="F353" i="4"/>
  <c r="F352" i="4"/>
  <c r="F351" i="4"/>
  <c r="F350" i="4"/>
  <c r="F349" i="4"/>
  <c r="E349" i="4"/>
  <c r="D344" i="1" s="1"/>
  <c r="G344" i="1"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4" i="4" s="1"/>
  <c r="F313" i="4"/>
  <c r="F312" i="4"/>
  <c r="F311" i="4"/>
  <c r="E310" i="4"/>
  <c r="D310" i="4"/>
  <c r="F306" i="4"/>
  <c r="F305" i="4"/>
  <c r="F304" i="4"/>
  <c r="F303" i="4"/>
  <c r="F302" i="4"/>
  <c r="F298" i="4"/>
  <c r="E298" i="4"/>
  <c r="D294" i="1" s="1"/>
  <c r="G294" i="1" s="1"/>
  <c r="D298" i="4"/>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4" i="1" s="1"/>
  <c r="D278" i="4"/>
  <c r="D273" i="4" s="1"/>
  <c r="F277" i="4"/>
  <c r="F276" i="4"/>
  <c r="F275" i="4"/>
  <c r="E274" i="4"/>
  <c r="D274" i="4"/>
  <c r="F272" i="4"/>
  <c r="F271" i="4"/>
  <c r="F270" i="4"/>
  <c r="E269" i="4"/>
  <c r="D265" i="1" s="1"/>
  <c r="H265" i="1" s="1"/>
  <c r="D269" i="4"/>
  <c r="F268" i="4"/>
  <c r="F267" i="4"/>
  <c r="F266" i="4"/>
  <c r="F265" i="4"/>
  <c r="F264" i="4"/>
  <c r="F263" i="4"/>
  <c r="E263" i="4"/>
  <c r="D263" i="4"/>
  <c r="F261" i="4"/>
  <c r="F260" i="4"/>
  <c r="F259" i="4"/>
  <c r="F258" i="4"/>
  <c r="E257" i="4"/>
  <c r="D257" i="4"/>
  <c r="D230"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H136" i="1" s="1"/>
  <c r="D141" i="4"/>
  <c r="F141" i="4" s="1"/>
  <c r="D140" i="4"/>
  <c r="F139" i="4"/>
  <c r="F138" i="4"/>
  <c r="F137" i="4"/>
  <c r="F136" i="4"/>
  <c r="F135" i="4"/>
  <c r="E135" i="4"/>
  <c r="E134" i="4" s="1"/>
  <c r="D130" i="1" s="1"/>
  <c r="H130" i="1" s="1"/>
  <c r="D135" i="4"/>
  <c r="D134" i="4"/>
  <c r="F134" i="4" s="1"/>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0" i="1" s="1"/>
  <c r="H60" i="1" s="1"/>
  <c r="D64" i="4"/>
  <c r="F64" i="4" s="1"/>
  <c r="F63" i="4"/>
  <c r="F62" i="4"/>
  <c r="E61" i="4"/>
  <c r="D61" i="4"/>
  <c r="F60" i="4"/>
  <c r="F59" i="4"/>
  <c r="E58" i="4"/>
  <c r="F58" i="4" s="1"/>
  <c r="D58" i="4"/>
  <c r="F57" i="4"/>
  <c r="F56" i="4"/>
  <c r="F55" i="4"/>
  <c r="F54" i="4"/>
  <c r="E53" i="4"/>
  <c r="D53" i="4"/>
  <c r="D49" i="4" s="1"/>
  <c r="F52" i="4"/>
  <c r="F51" i="4"/>
  <c r="F50" i="4"/>
  <c r="E50" i="4"/>
  <c r="D50" i="4"/>
  <c r="F48" i="4"/>
  <c r="F47" i="4"/>
  <c r="F46" i="4"/>
  <c r="F45" i="4"/>
  <c r="F44" i="4"/>
  <c r="E44" i="4"/>
  <c r="E43" i="4" s="1"/>
  <c r="D44" i="4"/>
  <c r="F43" i="4"/>
  <c r="D43" i="4"/>
  <c r="F42" i="4"/>
  <c r="F41" i="4"/>
  <c r="F40" i="4"/>
  <c r="E39" i="4"/>
  <c r="D39" i="4"/>
  <c r="D7" i="4" s="1"/>
  <c r="F38" i="4"/>
  <c r="F37" i="4"/>
  <c r="F36" i="4"/>
  <c r="E36" i="4"/>
  <c r="D36" i="4"/>
  <c r="F35" i="4"/>
  <c r="F34" i="4"/>
  <c r="F33" i="4"/>
  <c r="F32" i="4"/>
  <c r="F31" i="4"/>
  <c r="F30" i="4"/>
  <c r="E29" i="4"/>
  <c r="D25" i="1" s="1"/>
  <c r="H25" i="1"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C1680" i="1"/>
  <c r="H1680" i="1" s="1"/>
  <c r="C1679" i="1"/>
  <c r="H1679" i="1" s="1"/>
  <c r="C1678" i="1"/>
  <c r="G1678" i="1" s="1"/>
  <c r="C1677" i="1"/>
  <c r="H1677" i="1" s="1"/>
  <c r="C1676" i="1"/>
  <c r="H1676" i="1" s="1"/>
  <c r="C1675" i="1"/>
  <c r="H1675" i="1" s="1"/>
  <c r="C1673" i="1"/>
  <c r="C1672" i="1"/>
  <c r="H1672" i="1" s="1"/>
  <c r="C1671" i="1"/>
  <c r="H1671" i="1" s="1"/>
  <c r="C1670" i="1"/>
  <c r="H1670" i="1" s="1"/>
  <c r="C1669" i="1"/>
  <c r="G1669" i="1" s="1"/>
  <c r="C1668" i="1"/>
  <c r="H1668" i="1" s="1"/>
  <c r="C1667" i="1"/>
  <c r="H1667" i="1" s="1"/>
  <c r="C1666" i="1"/>
  <c r="H1666" i="1" s="1"/>
  <c r="C1665" i="1"/>
  <c r="H1665" i="1" s="1"/>
  <c r="C1664" i="1"/>
  <c r="H1664" i="1" s="1"/>
  <c r="C1663" i="1"/>
  <c r="H1663" i="1" s="1"/>
  <c r="C1662" i="1"/>
  <c r="G1662" i="1" s="1"/>
  <c r="C1661" i="1"/>
  <c r="H1661" i="1" s="1"/>
  <c r="C1660" i="1"/>
  <c r="G1660" i="1" s="1"/>
  <c r="C1659" i="1"/>
  <c r="H1659" i="1" s="1"/>
  <c r="C1658" i="1"/>
  <c r="H1658" i="1" s="1"/>
  <c r="C1657" i="1"/>
  <c r="H1657" i="1" s="1"/>
  <c r="C1656" i="1"/>
  <c r="H1656" i="1" s="1"/>
  <c r="C1655" i="1"/>
  <c r="H1655" i="1" s="1"/>
  <c r="C1653" i="1"/>
  <c r="H1653" i="1" s="1"/>
  <c r="C1652" i="1"/>
  <c r="H1652" i="1" s="1"/>
  <c r="C1651" i="1"/>
  <c r="C1650" i="1"/>
  <c r="H1650" i="1" s="1"/>
  <c r="C1648" i="1"/>
  <c r="H1648" i="1" s="1"/>
  <c r="C1647" i="1"/>
  <c r="H1647" i="1" s="1"/>
  <c r="C1646" i="1"/>
  <c r="H1646" i="1" s="1"/>
  <c r="C1645" i="1"/>
  <c r="H1645" i="1" s="1"/>
  <c r="C1644" i="1"/>
  <c r="G1644" i="1" s="1"/>
  <c r="C1643" i="1"/>
  <c r="H1643" i="1" s="1"/>
  <c r="C1642" i="1"/>
  <c r="H1642" i="1" s="1"/>
  <c r="C1641" i="1"/>
  <c r="H1641" i="1" s="1"/>
  <c r="C1640" i="1"/>
  <c r="H1640" i="1" s="1"/>
  <c r="C1638" i="1"/>
  <c r="H1638" i="1" s="1"/>
  <c r="C1637" i="1"/>
  <c r="H1637" i="1" s="1"/>
  <c r="C1636" i="1"/>
  <c r="H1636" i="1" s="1"/>
  <c r="C1635" i="1"/>
  <c r="H1635" i="1" s="1"/>
  <c r="C1633" i="1"/>
  <c r="H1633" i="1" s="1"/>
  <c r="C1632" i="1"/>
  <c r="H1632" i="1" s="1"/>
  <c r="C1631" i="1"/>
  <c r="H1631" i="1" s="1"/>
  <c r="C1630" i="1"/>
  <c r="G1630"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G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G1586" i="1" s="1"/>
  <c r="H1584" i="1"/>
  <c r="G1584" i="1"/>
  <c r="C1584" i="1"/>
  <c r="C1582" i="1"/>
  <c r="H1582" i="1" s="1"/>
  <c r="D1581" i="1"/>
  <c r="G1581" i="1" s="1"/>
  <c r="C1581" i="1"/>
  <c r="J1580" i="1"/>
  <c r="H1580" i="1"/>
  <c r="D1580" i="1"/>
  <c r="C1580" i="1"/>
  <c r="D1579" i="1"/>
  <c r="C1579" i="1"/>
  <c r="H1578" i="1"/>
  <c r="D1578" i="1"/>
  <c r="C1578" i="1"/>
  <c r="J1578" i="1" s="1"/>
  <c r="D1577" i="1"/>
  <c r="D1576" i="1"/>
  <c r="C1576" i="1"/>
  <c r="D1575" i="1"/>
  <c r="C1575" i="1"/>
  <c r="D1574" i="1"/>
  <c r="J1574" i="1" s="1"/>
  <c r="C1574" i="1"/>
  <c r="H1574" i="1" s="1"/>
  <c r="H1573" i="1"/>
  <c r="G1573" i="1"/>
  <c r="D1573" i="1"/>
  <c r="C1573" i="1"/>
  <c r="D1572" i="1"/>
  <c r="D1570" i="1"/>
  <c r="C1570" i="1"/>
  <c r="D1569" i="1"/>
  <c r="C1569" i="1"/>
  <c r="D1568" i="1"/>
  <c r="J1568" i="1" s="1"/>
  <c r="C1568" i="1"/>
  <c r="D1567" i="1"/>
  <c r="J1567" i="1" s="1"/>
  <c r="C1567" i="1"/>
  <c r="H1567" i="1" s="1"/>
  <c r="D1566" i="1"/>
  <c r="C1566" i="1"/>
  <c r="D1565" i="1"/>
  <c r="J1565" i="1" s="1"/>
  <c r="C1565" i="1"/>
  <c r="D1564" i="1"/>
  <c r="C1564" i="1"/>
  <c r="J1564" i="1" s="1"/>
  <c r="C1563" i="1"/>
  <c r="D1562" i="1"/>
  <c r="G1562" i="1" s="1"/>
  <c r="C1562" i="1"/>
  <c r="D1561" i="1"/>
  <c r="H1561" i="1" s="1"/>
  <c r="C1561" i="1"/>
  <c r="D1560" i="1"/>
  <c r="C1560" i="1"/>
  <c r="J1560" i="1" s="1"/>
  <c r="D1559" i="1"/>
  <c r="G1559" i="1" s="1"/>
  <c r="C1559" i="1"/>
  <c r="D1558" i="1"/>
  <c r="C1558" i="1"/>
  <c r="D1557" i="1"/>
  <c r="C1557" i="1"/>
  <c r="J1554" i="1"/>
  <c r="D1554" i="1"/>
  <c r="C1554" i="1"/>
  <c r="J1553" i="1"/>
  <c r="D1553" i="1"/>
  <c r="C1553" i="1"/>
  <c r="H1553" i="1" s="1"/>
  <c r="J1552" i="1"/>
  <c r="H1552" i="1"/>
  <c r="D1552" i="1"/>
  <c r="G1552" i="1" s="1"/>
  <c r="C1552" i="1"/>
  <c r="D1551" i="1"/>
  <c r="H1551" i="1" s="1"/>
  <c r="C1551" i="1"/>
  <c r="J1551" i="1" s="1"/>
  <c r="J1550" i="1"/>
  <c r="D1550" i="1"/>
  <c r="C1550" i="1"/>
  <c r="H1550" i="1" s="1"/>
  <c r="H1549" i="1"/>
  <c r="D1549" i="1"/>
  <c r="J1549" i="1" s="1"/>
  <c r="C1549" i="1"/>
  <c r="G1549" i="1" s="1"/>
  <c r="I1549" i="1" s="1"/>
  <c r="D1548" i="1"/>
  <c r="C1548" i="1"/>
  <c r="J1548" i="1" s="1"/>
  <c r="D1547" i="1"/>
  <c r="C1547" i="1"/>
  <c r="G1546" i="1"/>
  <c r="D1546" i="1"/>
  <c r="H1546" i="1" s="1"/>
  <c r="C1546" i="1"/>
  <c r="J1546" i="1" s="1"/>
  <c r="D1545" i="1"/>
  <c r="C1545" i="1"/>
  <c r="D1544" i="1"/>
  <c r="C1544" i="1"/>
  <c r="H1543" i="1"/>
  <c r="D1543" i="1"/>
  <c r="G1543" i="1" s="1"/>
  <c r="C1543" i="1"/>
  <c r="H1542" i="1"/>
  <c r="D1542" i="1"/>
  <c r="C1542" i="1"/>
  <c r="D1541" i="1"/>
  <c r="C1541" i="1"/>
  <c r="D1540" i="1"/>
  <c r="C1540" i="1"/>
  <c r="D1536" i="1"/>
  <c r="C1536" i="1"/>
  <c r="D1535" i="1"/>
  <c r="C1535" i="1"/>
  <c r="D1534" i="1"/>
  <c r="C1534" i="1"/>
  <c r="D1533" i="1"/>
  <c r="G1533" i="1" s="1"/>
  <c r="C1533" i="1"/>
  <c r="D1532" i="1"/>
  <c r="G1532" i="1" s="1"/>
  <c r="C1532" i="1"/>
  <c r="D1531" i="1"/>
  <c r="G1531" i="1" s="1"/>
  <c r="C1531" i="1"/>
  <c r="D1530" i="1"/>
  <c r="C1530" i="1"/>
  <c r="D1529" i="1"/>
  <c r="C1529" i="1"/>
  <c r="D1528" i="1"/>
  <c r="G1528" i="1" s="1"/>
  <c r="C1528" i="1"/>
  <c r="D1527" i="1"/>
  <c r="G1527" i="1" s="1"/>
  <c r="C1527" i="1"/>
  <c r="D1526" i="1"/>
  <c r="H1526" i="1" s="1"/>
  <c r="C1526" i="1"/>
  <c r="D1525" i="1"/>
  <c r="C1525" i="1"/>
  <c r="D1524" i="1"/>
  <c r="C1524" i="1"/>
  <c r="D1523" i="1"/>
  <c r="C1523" i="1"/>
  <c r="D1522" i="1"/>
  <c r="G1522" i="1" s="1"/>
  <c r="C1522" i="1"/>
  <c r="D1521" i="1"/>
  <c r="G1521" i="1" s="1"/>
  <c r="C1521" i="1"/>
  <c r="D1520" i="1"/>
  <c r="G1520" i="1" s="1"/>
  <c r="C1520" i="1"/>
  <c r="D1519" i="1"/>
  <c r="G1519" i="1" s="1"/>
  <c r="C1519" i="1"/>
  <c r="D1518" i="1"/>
  <c r="C1518" i="1"/>
  <c r="D1517" i="1"/>
  <c r="C1517" i="1"/>
  <c r="D1516" i="1"/>
  <c r="C1516" i="1"/>
  <c r="H1516" i="1" s="1"/>
  <c r="D1515" i="1"/>
  <c r="G1515" i="1" s="1"/>
  <c r="C1515" i="1"/>
  <c r="D1514" i="1"/>
  <c r="G1514" i="1" s="1"/>
  <c r="C1514" i="1"/>
  <c r="D1513" i="1"/>
  <c r="G1513" i="1" s="1"/>
  <c r="C1513" i="1"/>
  <c r="D1512" i="1"/>
  <c r="C1512" i="1"/>
  <c r="D1511" i="1"/>
  <c r="C1511" i="1"/>
  <c r="D1509" i="1"/>
  <c r="G1509" i="1" s="1"/>
  <c r="C1509" i="1"/>
  <c r="D1508" i="1"/>
  <c r="H1508" i="1" s="1"/>
  <c r="C1508" i="1"/>
  <c r="D1507" i="1"/>
  <c r="C1507" i="1"/>
  <c r="D1506" i="1"/>
  <c r="C1506" i="1"/>
  <c r="D1505" i="1"/>
  <c r="C1505" i="1"/>
  <c r="D1504" i="1"/>
  <c r="G1504" i="1" s="1"/>
  <c r="C1504" i="1"/>
  <c r="D1503" i="1"/>
  <c r="G1503" i="1" s="1"/>
  <c r="C1503" i="1"/>
  <c r="D1502" i="1"/>
  <c r="G1502" i="1" s="1"/>
  <c r="C1502" i="1"/>
  <c r="D1501" i="1"/>
  <c r="G1501" i="1" s="1"/>
  <c r="C1501" i="1"/>
  <c r="D1500" i="1"/>
  <c r="C1500" i="1"/>
  <c r="D1499" i="1"/>
  <c r="C1499" i="1"/>
  <c r="D1498" i="1"/>
  <c r="C1498" i="1"/>
  <c r="D1497" i="1"/>
  <c r="G1497" i="1" s="1"/>
  <c r="C1497" i="1"/>
  <c r="D1496" i="1"/>
  <c r="G1496" i="1" s="1"/>
  <c r="C1496" i="1"/>
  <c r="D1495" i="1"/>
  <c r="G1495" i="1" s="1"/>
  <c r="C1495" i="1"/>
  <c r="D1494" i="1"/>
  <c r="G1494" i="1" s="1"/>
  <c r="C1494" i="1"/>
  <c r="D1493" i="1"/>
  <c r="G1493" i="1" s="1"/>
  <c r="C1493" i="1"/>
  <c r="D1492" i="1"/>
  <c r="G1492" i="1" s="1"/>
  <c r="C1492" i="1"/>
  <c r="D1491" i="1"/>
  <c r="H1491" i="1" s="1"/>
  <c r="C1491" i="1"/>
  <c r="C1490" i="1"/>
  <c r="D1489" i="1"/>
  <c r="C1489" i="1"/>
  <c r="D1488" i="1"/>
  <c r="C1488" i="1"/>
  <c r="D1487" i="1"/>
  <c r="C1487" i="1"/>
  <c r="D1486" i="1"/>
  <c r="G1486" i="1" s="1"/>
  <c r="C1486" i="1"/>
  <c r="D1484" i="1"/>
  <c r="H1484" i="1" s="1"/>
  <c r="C1484" i="1"/>
  <c r="D1483" i="1"/>
  <c r="G1483" i="1" s="1"/>
  <c r="C1483" i="1"/>
  <c r="D1482" i="1"/>
  <c r="G1482" i="1" s="1"/>
  <c r="C1482" i="1"/>
  <c r="D1481" i="1"/>
  <c r="H1481" i="1" s="1"/>
  <c r="C1481" i="1"/>
  <c r="D1480" i="1"/>
  <c r="C1480" i="1"/>
  <c r="D1479" i="1"/>
  <c r="G1479" i="1" s="1"/>
  <c r="C1479" i="1"/>
  <c r="D1478" i="1"/>
  <c r="H1478" i="1" s="1"/>
  <c r="C1478" i="1"/>
  <c r="D1477" i="1"/>
  <c r="C1477" i="1"/>
  <c r="D1476" i="1"/>
  <c r="C1476" i="1"/>
  <c r="D1475" i="1"/>
  <c r="C1475" i="1"/>
  <c r="D1474" i="1"/>
  <c r="G1474" i="1" s="1"/>
  <c r="C1474" i="1"/>
  <c r="D1473" i="1"/>
  <c r="H1473" i="1" s="1"/>
  <c r="C1473" i="1"/>
  <c r="D1472" i="1"/>
  <c r="C1472" i="1"/>
  <c r="D1471" i="1"/>
  <c r="G1471" i="1" s="1"/>
  <c r="C1471" i="1"/>
  <c r="D1470" i="1"/>
  <c r="G1470" i="1" s="1"/>
  <c r="C1470" i="1"/>
  <c r="D1469" i="1"/>
  <c r="G1469" i="1" s="1"/>
  <c r="C1469" i="1"/>
  <c r="D1468" i="1"/>
  <c r="G1468" i="1" s="1"/>
  <c r="C1468" i="1"/>
  <c r="D1467" i="1"/>
  <c r="C1467" i="1"/>
  <c r="D1466" i="1"/>
  <c r="C1466" i="1"/>
  <c r="D1465" i="1"/>
  <c r="C1465" i="1"/>
  <c r="D1464" i="1"/>
  <c r="C1464" i="1"/>
  <c r="D1463" i="1"/>
  <c r="C1463" i="1"/>
  <c r="D1462" i="1"/>
  <c r="C1462" i="1"/>
  <c r="D1461" i="1"/>
  <c r="H1461" i="1" s="1"/>
  <c r="C1461" i="1"/>
  <c r="D1460" i="1"/>
  <c r="G1460" i="1" s="1"/>
  <c r="C1460" i="1"/>
  <c r="D1459" i="1"/>
  <c r="G1459" i="1" s="1"/>
  <c r="C1459" i="1"/>
  <c r="D1458" i="1"/>
  <c r="H1458" i="1" s="1"/>
  <c r="C1458" i="1"/>
  <c r="D1457" i="1"/>
  <c r="G1457" i="1" s="1"/>
  <c r="C1457" i="1"/>
  <c r="D1456" i="1"/>
  <c r="G1456" i="1" s="1"/>
  <c r="C1456" i="1"/>
  <c r="D1455" i="1"/>
  <c r="H1455" i="1" s="1"/>
  <c r="C1455" i="1"/>
  <c r="D1454" i="1"/>
  <c r="C1454" i="1"/>
  <c r="D1453" i="1"/>
  <c r="C1453" i="1"/>
  <c r="D1452" i="1"/>
  <c r="C1452" i="1"/>
  <c r="D1451" i="1"/>
  <c r="C1451" i="1"/>
  <c r="D1450" i="1"/>
  <c r="G1450" i="1" s="1"/>
  <c r="C1450" i="1"/>
  <c r="D1449" i="1"/>
  <c r="C1449" i="1"/>
  <c r="D1448" i="1"/>
  <c r="H1448" i="1" s="1"/>
  <c r="C1448" i="1"/>
  <c r="D1447" i="1"/>
  <c r="G1447" i="1" s="1"/>
  <c r="C1447" i="1"/>
  <c r="D1446" i="1"/>
  <c r="G1446" i="1" s="1"/>
  <c r="C1446" i="1"/>
  <c r="D1445" i="1"/>
  <c r="H1445" i="1" s="1"/>
  <c r="C1445" i="1"/>
  <c r="D1444" i="1"/>
  <c r="C1444" i="1"/>
  <c r="G1443" i="1"/>
  <c r="D1443" i="1"/>
  <c r="H1443" i="1" s="1"/>
  <c r="C1443" i="1"/>
  <c r="D1442" i="1"/>
  <c r="G1442" i="1" s="1"/>
  <c r="C1442" i="1"/>
  <c r="D1441" i="1"/>
  <c r="C1441" i="1"/>
  <c r="D1440" i="1"/>
  <c r="C1440" i="1"/>
  <c r="D1439" i="1"/>
  <c r="C1439" i="1"/>
  <c r="G1438" i="1"/>
  <c r="D1438" i="1"/>
  <c r="C1438" i="1"/>
  <c r="D1437" i="1"/>
  <c r="G1437" i="1" s="1"/>
  <c r="C1437" i="1"/>
  <c r="D1436" i="1"/>
  <c r="H1436" i="1" s="1"/>
  <c r="C1436" i="1"/>
  <c r="D1435" i="1"/>
  <c r="G1435" i="1" s="1"/>
  <c r="C1435" i="1"/>
  <c r="D1434" i="1"/>
  <c r="C1434" i="1"/>
  <c r="D1433" i="1"/>
  <c r="C1433" i="1"/>
  <c r="C1432" i="1"/>
  <c r="D1430" i="1"/>
  <c r="H1430" i="1" s="1"/>
  <c r="C1430" i="1"/>
  <c r="D1429" i="1"/>
  <c r="C1429" i="1"/>
  <c r="D1428" i="1"/>
  <c r="G1428" i="1" s="1"/>
  <c r="C1428" i="1"/>
  <c r="D1427" i="1"/>
  <c r="C1427" i="1"/>
  <c r="D1426" i="1"/>
  <c r="C1426" i="1"/>
  <c r="D1425" i="1"/>
  <c r="H1425" i="1" s="1"/>
  <c r="C1425" i="1"/>
  <c r="C1424" i="1"/>
  <c r="D1423" i="1"/>
  <c r="G1423" i="1" s="1"/>
  <c r="C1423" i="1"/>
  <c r="D1422" i="1"/>
  <c r="G1422" i="1" s="1"/>
  <c r="C1422" i="1"/>
  <c r="D1421" i="1"/>
  <c r="C1421" i="1"/>
  <c r="D1420" i="1"/>
  <c r="G1420" i="1" s="1"/>
  <c r="C1420" i="1"/>
  <c r="D1419" i="1"/>
  <c r="G1419" i="1" s="1"/>
  <c r="C1419" i="1"/>
  <c r="D1418" i="1"/>
  <c r="C1418" i="1"/>
  <c r="D1417" i="1"/>
  <c r="G1417" i="1" s="1"/>
  <c r="C1417" i="1"/>
  <c r="D1416" i="1"/>
  <c r="C1416" i="1"/>
  <c r="D1415" i="1"/>
  <c r="H1415" i="1" s="1"/>
  <c r="C1415" i="1"/>
  <c r="D1414" i="1"/>
  <c r="C1414" i="1"/>
  <c r="D1413" i="1"/>
  <c r="C1413" i="1"/>
  <c r="D1412" i="1"/>
  <c r="H1412" i="1" s="1"/>
  <c r="C1412" i="1"/>
  <c r="D1411" i="1"/>
  <c r="C1411" i="1"/>
  <c r="D1410" i="1"/>
  <c r="H1410" i="1" s="1"/>
  <c r="C1410" i="1"/>
  <c r="D1409" i="1"/>
  <c r="H1409" i="1" s="1"/>
  <c r="C1409" i="1"/>
  <c r="D1408" i="1"/>
  <c r="C1408" i="1"/>
  <c r="D1407" i="1"/>
  <c r="H1407" i="1" s="1"/>
  <c r="C1407" i="1"/>
  <c r="D1406" i="1"/>
  <c r="G1406" i="1" s="1"/>
  <c r="C1406" i="1"/>
  <c r="D1405" i="1"/>
  <c r="G1405" i="1" s="1"/>
  <c r="C1405" i="1"/>
  <c r="D1404" i="1"/>
  <c r="G1404" i="1" s="1"/>
  <c r="C1404" i="1"/>
  <c r="D1403" i="1"/>
  <c r="C1403" i="1"/>
  <c r="D1402" i="1"/>
  <c r="G1402" i="1" s="1"/>
  <c r="C1402" i="1"/>
  <c r="D1400" i="1"/>
  <c r="G1400" i="1" s="1"/>
  <c r="C1400" i="1"/>
  <c r="D1399" i="1"/>
  <c r="C1399" i="1"/>
  <c r="D1398" i="1"/>
  <c r="C1398" i="1"/>
  <c r="D1397" i="1"/>
  <c r="C1397" i="1"/>
  <c r="D1396" i="1"/>
  <c r="C1396" i="1"/>
  <c r="D1395" i="1"/>
  <c r="C1395" i="1"/>
  <c r="D1394" i="1"/>
  <c r="G1394" i="1" s="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D1379" i="1"/>
  <c r="C1379" i="1"/>
  <c r="D1378" i="1"/>
  <c r="C1378" i="1"/>
  <c r="D1377" i="1"/>
  <c r="C1377" i="1"/>
  <c r="D1376" i="1"/>
  <c r="G1376" i="1" s="1"/>
  <c r="C1376" i="1"/>
  <c r="D1375" i="1"/>
  <c r="C1375" i="1"/>
  <c r="D1374" i="1"/>
  <c r="C1374" i="1"/>
  <c r="D1373" i="1"/>
  <c r="C1373" i="1"/>
  <c r="D1372" i="1"/>
  <c r="C1372" i="1"/>
  <c r="H1372" i="1" s="1"/>
  <c r="D1371" i="1"/>
  <c r="G1371" i="1" s="1"/>
  <c r="C1371" i="1"/>
  <c r="D1370" i="1"/>
  <c r="H1370" i="1" s="1"/>
  <c r="C1370" i="1"/>
  <c r="D1369" i="1"/>
  <c r="C1369" i="1"/>
  <c r="D1368" i="1"/>
  <c r="C1368" i="1"/>
  <c r="D1367" i="1"/>
  <c r="C1367" i="1"/>
  <c r="D1366" i="1"/>
  <c r="G1366" i="1" s="1"/>
  <c r="C1366" i="1"/>
  <c r="D1365" i="1"/>
  <c r="C1365" i="1"/>
  <c r="D1364" i="1"/>
  <c r="G1364" i="1" s="1"/>
  <c r="C1364" i="1"/>
  <c r="D1363" i="1"/>
  <c r="G1363" i="1" s="1"/>
  <c r="C1363" i="1"/>
  <c r="D1362" i="1"/>
  <c r="C1362" i="1"/>
  <c r="D1361" i="1"/>
  <c r="C1361" i="1"/>
  <c r="D1360" i="1"/>
  <c r="C1360" i="1"/>
  <c r="D1359" i="1"/>
  <c r="H1359" i="1" s="1"/>
  <c r="C1359" i="1"/>
  <c r="D1358" i="1"/>
  <c r="H1358" i="1" s="1"/>
  <c r="C1358" i="1"/>
  <c r="D1357" i="1"/>
  <c r="G1357" i="1" s="1"/>
  <c r="C1357" i="1"/>
  <c r="D1356" i="1"/>
  <c r="H1356" i="1" s="1"/>
  <c r="C1356" i="1"/>
  <c r="D1355" i="1"/>
  <c r="C1355" i="1"/>
  <c r="D1354" i="1"/>
  <c r="G1354" i="1" s="1"/>
  <c r="C1354" i="1"/>
  <c r="D1353" i="1"/>
  <c r="H1353" i="1" s="1"/>
  <c r="C1353" i="1"/>
  <c r="D1352" i="1"/>
  <c r="C1352" i="1"/>
  <c r="D1351" i="1"/>
  <c r="C1351" i="1"/>
  <c r="D1350" i="1"/>
  <c r="G1350" i="1" s="1"/>
  <c r="C1350" i="1"/>
  <c r="D1349" i="1"/>
  <c r="C1349" i="1"/>
  <c r="D1348" i="1"/>
  <c r="G1348" i="1" s="1"/>
  <c r="C1348" i="1"/>
  <c r="D1347" i="1"/>
  <c r="H1347" i="1" s="1"/>
  <c r="C1347" i="1"/>
  <c r="D1346" i="1"/>
  <c r="H1346" i="1" s="1"/>
  <c r="C1346" i="1"/>
  <c r="D1345" i="1"/>
  <c r="G1345" i="1" s="1"/>
  <c r="C1345" i="1"/>
  <c r="D1344" i="1"/>
  <c r="C1344" i="1"/>
  <c r="D1343" i="1"/>
  <c r="H1343" i="1" s="1"/>
  <c r="C1343" i="1"/>
  <c r="D1342" i="1"/>
  <c r="C1342" i="1"/>
  <c r="D1341" i="1"/>
  <c r="G1341" i="1" s="1"/>
  <c r="C1341" i="1"/>
  <c r="D1340" i="1"/>
  <c r="G1340" i="1" s="1"/>
  <c r="C1340" i="1"/>
  <c r="D1339" i="1"/>
  <c r="C1339" i="1"/>
  <c r="D1338" i="1"/>
  <c r="C1338" i="1"/>
  <c r="D1337" i="1"/>
  <c r="C1337" i="1"/>
  <c r="D1336" i="1"/>
  <c r="G1336" i="1" s="1"/>
  <c r="C1336" i="1"/>
  <c r="D1335" i="1"/>
  <c r="H1335" i="1" s="1"/>
  <c r="C1335" i="1"/>
  <c r="D1334" i="1"/>
  <c r="H1334" i="1" s="1"/>
  <c r="C1334" i="1"/>
  <c r="G1333" i="1"/>
  <c r="D1333" i="1"/>
  <c r="C1333" i="1"/>
  <c r="D1332" i="1"/>
  <c r="C1332" i="1"/>
  <c r="D1331" i="1"/>
  <c r="G1331" i="1" s="1"/>
  <c r="C1331" i="1"/>
  <c r="D1330" i="1"/>
  <c r="G1330" i="1" s="1"/>
  <c r="C1330" i="1"/>
  <c r="D1329" i="1"/>
  <c r="C1329" i="1"/>
  <c r="D1328" i="1"/>
  <c r="G1328" i="1" s="1"/>
  <c r="C1328" i="1"/>
  <c r="D1327" i="1"/>
  <c r="C1327" i="1"/>
  <c r="D1326" i="1"/>
  <c r="C1326" i="1"/>
  <c r="D1325" i="1"/>
  <c r="C1325" i="1"/>
  <c r="D1324" i="1"/>
  <c r="C1324" i="1"/>
  <c r="D1323" i="1"/>
  <c r="H1323" i="1" s="1"/>
  <c r="C1323" i="1"/>
  <c r="D1322" i="1"/>
  <c r="C1322" i="1"/>
  <c r="D1321" i="1"/>
  <c r="C1321" i="1"/>
  <c r="D1320" i="1"/>
  <c r="C1320" i="1"/>
  <c r="D1319" i="1"/>
  <c r="C1319" i="1"/>
  <c r="D1318" i="1"/>
  <c r="C1318" i="1"/>
  <c r="D1317" i="1"/>
  <c r="C1317" i="1"/>
  <c r="D1316" i="1"/>
  <c r="C1316" i="1"/>
  <c r="D1315" i="1"/>
  <c r="G1315" i="1" s="1"/>
  <c r="C1315" i="1"/>
  <c r="D1314" i="1"/>
  <c r="G1314" i="1" s="1"/>
  <c r="C1314" i="1"/>
  <c r="D1313" i="1"/>
  <c r="C1313" i="1"/>
  <c r="D1312" i="1"/>
  <c r="G1312" i="1" s="1"/>
  <c r="C1312" i="1"/>
  <c r="D1311" i="1"/>
  <c r="C1311" i="1"/>
  <c r="D1310" i="1"/>
  <c r="C1310" i="1"/>
  <c r="D1309" i="1"/>
  <c r="C1309" i="1"/>
  <c r="D1308" i="1"/>
  <c r="C1308" i="1"/>
  <c r="D1307" i="1"/>
  <c r="H1307" i="1" s="1"/>
  <c r="C1307" i="1"/>
  <c r="D1306" i="1"/>
  <c r="C1306" i="1"/>
  <c r="D1305" i="1"/>
  <c r="H1305" i="1" s="1"/>
  <c r="C1305" i="1"/>
  <c r="D1304" i="1"/>
  <c r="H1304" i="1" s="1"/>
  <c r="C1304" i="1"/>
  <c r="D1303" i="1"/>
  <c r="C1303" i="1"/>
  <c r="D1302" i="1"/>
  <c r="C1302" i="1"/>
  <c r="D1301" i="1"/>
  <c r="G1301" i="1" s="1"/>
  <c r="C1301" i="1"/>
  <c r="D1300" i="1"/>
  <c r="D1299" i="1"/>
  <c r="C1299" i="1"/>
  <c r="D1298" i="1"/>
  <c r="H1298" i="1" s="1"/>
  <c r="C1298" i="1"/>
  <c r="D1297" i="1"/>
  <c r="C1297" i="1"/>
  <c r="D1296" i="1"/>
  <c r="C1296" i="1"/>
  <c r="C1295" i="1"/>
  <c r="D1294" i="1"/>
  <c r="C1294" i="1"/>
  <c r="G1294" i="1" s="1"/>
  <c r="D1293" i="1"/>
  <c r="C1293" i="1"/>
  <c r="D1292" i="1"/>
  <c r="C1292" i="1"/>
  <c r="D1291" i="1"/>
  <c r="C1291" i="1"/>
  <c r="D1290" i="1"/>
  <c r="C1290" i="1"/>
  <c r="D1289" i="1"/>
  <c r="C1289" i="1"/>
  <c r="D1288" i="1"/>
  <c r="C1288" i="1"/>
  <c r="D1287" i="1"/>
  <c r="C1287" i="1"/>
  <c r="D1286" i="1"/>
  <c r="C1286" i="1"/>
  <c r="D1285" i="1"/>
  <c r="C1285" i="1"/>
  <c r="D1284" i="1"/>
  <c r="H1284" i="1" s="1"/>
  <c r="C1284" i="1"/>
  <c r="D1283" i="1"/>
  <c r="C1283" i="1"/>
  <c r="D1282" i="1"/>
  <c r="G1282" i="1" s="1"/>
  <c r="C1282" i="1"/>
  <c r="D1281" i="1"/>
  <c r="C1281" i="1"/>
  <c r="D1280" i="1"/>
  <c r="C1280" i="1"/>
  <c r="D1279" i="1"/>
  <c r="C1279" i="1"/>
  <c r="D1277" i="1"/>
  <c r="C1277" i="1"/>
  <c r="D1276" i="1"/>
  <c r="G1276" i="1" s="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G1264" i="1" s="1"/>
  <c r="C1264" i="1"/>
  <c r="D1263" i="1"/>
  <c r="H1263" i="1" s="1"/>
  <c r="C1263" i="1"/>
  <c r="D1262" i="1"/>
  <c r="H1262" i="1" s="1"/>
  <c r="C1262" i="1"/>
  <c r="D1261" i="1"/>
  <c r="G1261" i="1" s="1"/>
  <c r="C1261" i="1"/>
  <c r="D1260" i="1"/>
  <c r="C1260" i="1"/>
  <c r="D1258" i="1"/>
  <c r="G1258" i="1" s="1"/>
  <c r="C1258" i="1"/>
  <c r="D1257" i="1"/>
  <c r="C1257" i="1"/>
  <c r="D1256" i="1"/>
  <c r="G1256" i="1" s="1"/>
  <c r="C1256" i="1"/>
  <c r="D1254" i="1"/>
  <c r="C1254" i="1"/>
  <c r="H1253" i="1"/>
  <c r="D1253" i="1"/>
  <c r="C1253" i="1"/>
  <c r="G1253" i="1" s="1"/>
  <c r="D1252" i="1"/>
  <c r="C1252" i="1"/>
  <c r="D1251" i="1"/>
  <c r="C1251" i="1"/>
  <c r="D1250" i="1"/>
  <c r="C1250" i="1"/>
  <c r="D1249" i="1"/>
  <c r="C1249" i="1"/>
  <c r="D1248" i="1"/>
  <c r="H1248" i="1" s="1"/>
  <c r="C1248" i="1"/>
  <c r="D1247" i="1"/>
  <c r="C1247" i="1"/>
  <c r="D1246" i="1"/>
  <c r="G1246" i="1" s="1"/>
  <c r="C1246" i="1"/>
  <c r="D1245" i="1"/>
  <c r="H1245" i="1" s="1"/>
  <c r="C1245" i="1"/>
  <c r="D1244" i="1"/>
  <c r="C1244" i="1"/>
  <c r="D1243" i="1"/>
  <c r="G1243" i="1" s="1"/>
  <c r="C1243" i="1"/>
  <c r="D1242" i="1"/>
  <c r="G1242" i="1" s="1"/>
  <c r="C1242" i="1"/>
  <c r="C1241" i="1"/>
  <c r="D1240" i="1"/>
  <c r="G1240" i="1" s="1"/>
  <c r="C1240" i="1"/>
  <c r="D1239" i="1"/>
  <c r="H1239" i="1" s="1"/>
  <c r="C1239" i="1"/>
  <c r="D1238" i="1"/>
  <c r="H1238" i="1" s="1"/>
  <c r="C1238" i="1"/>
  <c r="D1237" i="1"/>
  <c r="C1237" i="1"/>
  <c r="D1236" i="1"/>
  <c r="C1236" i="1"/>
  <c r="D1235" i="1"/>
  <c r="H1235" i="1" s="1"/>
  <c r="C1235" i="1"/>
  <c r="D1234" i="1"/>
  <c r="C1234" i="1"/>
  <c r="D1233" i="1"/>
  <c r="H1233" i="1" s="1"/>
  <c r="C1233" i="1"/>
  <c r="D1232" i="1"/>
  <c r="H1232" i="1" s="1"/>
  <c r="C1232" i="1"/>
  <c r="D1231" i="1"/>
  <c r="C1231" i="1"/>
  <c r="D1230" i="1"/>
  <c r="H1230" i="1" s="1"/>
  <c r="C1230" i="1"/>
  <c r="D1229" i="1"/>
  <c r="G1229" i="1" s="1"/>
  <c r="C1229" i="1"/>
  <c r="D1228" i="1"/>
  <c r="G1228" i="1" s="1"/>
  <c r="C1228" i="1"/>
  <c r="H1228" i="1" s="1"/>
  <c r="D1227" i="1"/>
  <c r="H1227" i="1" s="1"/>
  <c r="C1227" i="1"/>
  <c r="D1226" i="1"/>
  <c r="C1226" i="1"/>
  <c r="D1225" i="1"/>
  <c r="G1225" i="1" s="1"/>
  <c r="C1225" i="1"/>
  <c r="D1224" i="1"/>
  <c r="C1224" i="1"/>
  <c r="D1222" i="1"/>
  <c r="G1222" i="1" s="1"/>
  <c r="C1222" i="1"/>
  <c r="D1221" i="1"/>
  <c r="C1221" i="1"/>
  <c r="D1220" i="1"/>
  <c r="C1220" i="1"/>
  <c r="D1219" i="1"/>
  <c r="C1219" i="1"/>
  <c r="D1218" i="1"/>
  <c r="C1218" i="1"/>
  <c r="D1217" i="1"/>
  <c r="G1217" i="1" s="1"/>
  <c r="C1217" i="1"/>
  <c r="D1216" i="1"/>
  <c r="C1216" i="1"/>
  <c r="D1215" i="1"/>
  <c r="G1215" i="1" s="1"/>
  <c r="C1215" i="1"/>
  <c r="D1214" i="1"/>
  <c r="H1214" i="1" s="1"/>
  <c r="C1214" i="1"/>
  <c r="D1213" i="1"/>
  <c r="C1213" i="1"/>
  <c r="D1212" i="1"/>
  <c r="H1212" i="1" s="1"/>
  <c r="C1212" i="1"/>
  <c r="D1211" i="1"/>
  <c r="G1211" i="1" s="1"/>
  <c r="C1211" i="1"/>
  <c r="D1210" i="1"/>
  <c r="G1210" i="1" s="1"/>
  <c r="C1210" i="1"/>
  <c r="G1209" i="1"/>
  <c r="D1209" i="1"/>
  <c r="H1209" i="1" s="1"/>
  <c r="C1209" i="1"/>
  <c r="D1208" i="1"/>
  <c r="C1208" i="1"/>
  <c r="C1207" i="1"/>
  <c r="D1206" i="1"/>
  <c r="C1206" i="1"/>
  <c r="D1205" i="1"/>
  <c r="C1205" i="1"/>
  <c r="D1204" i="1"/>
  <c r="G1204" i="1" s="1"/>
  <c r="C1204" i="1"/>
  <c r="D1203" i="1"/>
  <c r="C1203" i="1"/>
  <c r="G1202" i="1"/>
  <c r="D1202" i="1"/>
  <c r="C1202" i="1"/>
  <c r="C1201" i="1"/>
  <c r="G1200" i="1"/>
  <c r="D1200" i="1"/>
  <c r="C1200" i="1"/>
  <c r="D1199" i="1"/>
  <c r="H1199" i="1" s="1"/>
  <c r="C1199" i="1"/>
  <c r="D1198" i="1"/>
  <c r="C1198" i="1"/>
  <c r="D1197" i="1"/>
  <c r="H1197" i="1" s="1"/>
  <c r="C1197" i="1"/>
  <c r="D1196" i="1"/>
  <c r="C1196" i="1"/>
  <c r="D1195" i="1"/>
  <c r="C1195" i="1"/>
  <c r="D1194" i="1"/>
  <c r="G1194" i="1" s="1"/>
  <c r="C1194" i="1"/>
  <c r="D1193" i="1"/>
  <c r="G1193" i="1" s="1"/>
  <c r="C1193" i="1"/>
  <c r="D1192" i="1"/>
  <c r="G1192" i="1" s="1"/>
  <c r="C1192" i="1"/>
  <c r="D1191" i="1"/>
  <c r="H1191" i="1" s="1"/>
  <c r="C1191" i="1"/>
  <c r="D1190" i="1"/>
  <c r="H1190" i="1" s="1"/>
  <c r="C1190" i="1"/>
  <c r="D1189" i="1"/>
  <c r="G1189" i="1" s="1"/>
  <c r="C1189" i="1"/>
  <c r="D1188" i="1"/>
  <c r="G1188" i="1" s="1"/>
  <c r="C1188" i="1"/>
  <c r="D1187" i="1"/>
  <c r="C1187" i="1"/>
  <c r="D1186" i="1"/>
  <c r="C1186" i="1"/>
  <c r="C1185" i="1"/>
  <c r="D1184" i="1"/>
  <c r="C1184" i="1"/>
  <c r="D1183" i="1"/>
  <c r="C1183" i="1"/>
  <c r="D1179" i="1"/>
  <c r="C1179" i="1"/>
  <c r="D1178" i="1"/>
  <c r="G1178" i="1" s="1"/>
  <c r="C1178" i="1"/>
  <c r="D1177" i="1"/>
  <c r="C1177" i="1"/>
  <c r="D1176" i="1"/>
  <c r="D1175" i="1"/>
  <c r="G1175" i="1" s="1"/>
  <c r="C1175" i="1"/>
  <c r="D1174" i="1"/>
  <c r="G1174" i="1" s="1"/>
  <c r="C1174" i="1"/>
  <c r="D1173" i="1"/>
  <c r="C1173" i="1"/>
  <c r="D1172" i="1"/>
  <c r="C1172" i="1"/>
  <c r="D1171" i="1"/>
  <c r="G1171" i="1" s="1"/>
  <c r="C1171" i="1"/>
  <c r="D1170" i="1"/>
  <c r="G1170" i="1" s="1"/>
  <c r="C1170" i="1"/>
  <c r="D1169" i="1"/>
  <c r="H1169" i="1" s="1"/>
  <c r="C1169" i="1"/>
  <c r="D1168" i="1"/>
  <c r="G1168" i="1" s="1"/>
  <c r="C1168" i="1"/>
  <c r="D1167" i="1"/>
  <c r="H1167" i="1" s="1"/>
  <c r="C1167" i="1"/>
  <c r="D1166" i="1"/>
  <c r="G1166" i="1" s="1"/>
  <c r="C1166" i="1"/>
  <c r="D1165" i="1"/>
  <c r="G1165" i="1" s="1"/>
  <c r="C1165" i="1"/>
  <c r="D1164" i="1"/>
  <c r="C1164" i="1"/>
  <c r="D1163" i="1"/>
  <c r="G1163" i="1" s="1"/>
  <c r="C1163" i="1"/>
  <c r="D1162" i="1"/>
  <c r="C1162" i="1"/>
  <c r="D1161" i="1"/>
  <c r="H1161" i="1" s="1"/>
  <c r="C1161" i="1"/>
  <c r="D1160" i="1"/>
  <c r="G1160" i="1" s="1"/>
  <c r="C1160" i="1"/>
  <c r="D1159" i="1"/>
  <c r="C1159" i="1"/>
  <c r="D1158" i="1"/>
  <c r="H1158" i="1" s="1"/>
  <c r="C1158" i="1"/>
  <c r="D1157" i="1"/>
  <c r="C1157" i="1"/>
  <c r="D1156" i="1"/>
  <c r="G1156" i="1" s="1"/>
  <c r="C1156" i="1"/>
  <c r="C1155" i="1"/>
  <c r="D1154" i="1"/>
  <c r="H1154" i="1" s="1"/>
  <c r="C1154" i="1"/>
  <c r="D1153" i="1"/>
  <c r="G1153" i="1" s="1"/>
  <c r="C1153" i="1"/>
  <c r="D1151" i="1"/>
  <c r="C1151" i="1"/>
  <c r="D1150" i="1"/>
  <c r="C1150" i="1"/>
  <c r="D1149" i="1"/>
  <c r="G1149" i="1" s="1"/>
  <c r="C1149" i="1"/>
  <c r="C1148" i="1"/>
  <c r="D1147" i="1"/>
  <c r="G1147" i="1" s="1"/>
  <c r="C1147" i="1"/>
  <c r="D1146" i="1"/>
  <c r="C1146" i="1"/>
  <c r="D1145" i="1"/>
  <c r="C1145" i="1"/>
  <c r="D1144" i="1"/>
  <c r="C1144" i="1"/>
  <c r="D1143" i="1"/>
  <c r="H1143" i="1" s="1"/>
  <c r="C1143" i="1"/>
  <c r="D1142" i="1"/>
  <c r="C1142" i="1"/>
  <c r="D1141" i="1"/>
  <c r="C1141" i="1"/>
  <c r="C1140" i="1"/>
  <c r="D1139" i="1"/>
  <c r="C1139" i="1"/>
  <c r="D1138" i="1"/>
  <c r="C1138" i="1"/>
  <c r="D1137" i="1"/>
  <c r="G1137" i="1" s="1"/>
  <c r="C1137" i="1"/>
  <c r="D1136" i="1"/>
  <c r="H1136" i="1" s="1"/>
  <c r="C1136" i="1"/>
  <c r="D1135" i="1"/>
  <c r="G1135" i="1" s="1"/>
  <c r="C1135" i="1"/>
  <c r="D1134" i="1"/>
  <c r="H1134" i="1" s="1"/>
  <c r="C1134" i="1"/>
  <c r="D1133" i="1"/>
  <c r="H1133" i="1" s="1"/>
  <c r="C1133" i="1"/>
  <c r="D1132" i="1"/>
  <c r="C1132" i="1"/>
  <c r="D1131" i="1"/>
  <c r="H1131" i="1" s="1"/>
  <c r="C1131" i="1"/>
  <c r="D1130" i="1"/>
  <c r="G1130" i="1" s="1"/>
  <c r="C1130" i="1"/>
  <c r="D1129" i="1"/>
  <c r="C1129" i="1"/>
  <c r="D1128" i="1"/>
  <c r="G1128" i="1" s="1"/>
  <c r="C1128" i="1"/>
  <c r="D1127" i="1"/>
  <c r="G1127" i="1" s="1"/>
  <c r="C1127" i="1"/>
  <c r="D1126" i="1"/>
  <c r="C1126" i="1"/>
  <c r="C1125" i="1"/>
  <c r="D1123" i="1"/>
  <c r="G1123" i="1" s="1"/>
  <c r="C1123" i="1"/>
  <c r="D1122" i="1"/>
  <c r="C1122" i="1"/>
  <c r="D1121" i="1"/>
  <c r="H1121" i="1" s="1"/>
  <c r="C1121" i="1"/>
  <c r="D1120" i="1"/>
  <c r="G1120" i="1" s="1"/>
  <c r="C1120" i="1"/>
  <c r="D1119" i="1"/>
  <c r="C1119" i="1"/>
  <c r="D1118" i="1"/>
  <c r="C1118" i="1"/>
  <c r="D1117" i="1"/>
  <c r="C1117" i="1"/>
  <c r="D1116" i="1"/>
  <c r="H1116" i="1" s="1"/>
  <c r="C1116" i="1"/>
  <c r="H1115" i="1"/>
  <c r="D1115" i="1"/>
  <c r="C1115" i="1"/>
  <c r="D1114" i="1"/>
  <c r="C1114" i="1"/>
  <c r="D1113" i="1"/>
  <c r="H1113" i="1" s="1"/>
  <c r="C1113" i="1"/>
  <c r="C1112" i="1"/>
  <c r="D1111" i="1"/>
  <c r="G1111" i="1" s="1"/>
  <c r="C1111" i="1"/>
  <c r="D1110" i="1"/>
  <c r="G1110" i="1" s="1"/>
  <c r="C1110" i="1"/>
  <c r="D1109" i="1"/>
  <c r="G1109" i="1" s="1"/>
  <c r="C1109" i="1"/>
  <c r="D1108" i="1"/>
  <c r="G1108" i="1" s="1"/>
  <c r="C1108" i="1"/>
  <c r="D1107" i="1"/>
  <c r="H1107" i="1" s="1"/>
  <c r="C1107" i="1"/>
  <c r="D1106" i="1"/>
  <c r="C1106" i="1"/>
  <c r="D1105" i="1"/>
  <c r="C1105" i="1"/>
  <c r="D1104" i="1"/>
  <c r="H1104" i="1" s="1"/>
  <c r="C1104" i="1"/>
  <c r="D1103" i="1"/>
  <c r="C1103" i="1"/>
  <c r="D1102" i="1"/>
  <c r="C1102" i="1"/>
  <c r="D1101" i="1"/>
  <c r="C1101" i="1"/>
  <c r="D1100" i="1"/>
  <c r="H1100" i="1" s="1"/>
  <c r="C1100" i="1"/>
  <c r="D1099" i="1"/>
  <c r="G1099" i="1" s="1"/>
  <c r="C1099" i="1"/>
  <c r="D1098" i="1"/>
  <c r="H1098" i="1" s="1"/>
  <c r="C1098" i="1"/>
  <c r="D1097" i="1"/>
  <c r="H1097" i="1" s="1"/>
  <c r="C1097" i="1"/>
  <c r="D1096" i="1"/>
  <c r="C1096" i="1"/>
  <c r="D1095" i="1"/>
  <c r="H1095" i="1" s="1"/>
  <c r="C1095" i="1"/>
  <c r="C1094" i="1"/>
  <c r="D1092" i="1"/>
  <c r="G1092" i="1" s="1"/>
  <c r="C1092" i="1"/>
  <c r="D1091" i="1"/>
  <c r="G1091" i="1" s="1"/>
  <c r="C1091" i="1"/>
  <c r="D1090" i="1"/>
  <c r="C1090" i="1"/>
  <c r="D1089" i="1"/>
  <c r="G1089" i="1" s="1"/>
  <c r="C1089" i="1"/>
  <c r="D1088" i="1"/>
  <c r="C1088" i="1"/>
  <c r="D1087" i="1"/>
  <c r="H1087" i="1" s="1"/>
  <c r="C1087" i="1"/>
  <c r="D1086" i="1"/>
  <c r="G1086" i="1" s="1"/>
  <c r="C1086" i="1"/>
  <c r="D1085" i="1"/>
  <c r="H1085" i="1" s="1"/>
  <c r="C1085" i="1"/>
  <c r="D1084" i="1"/>
  <c r="H1084" i="1" s="1"/>
  <c r="C1084" i="1"/>
  <c r="D1083" i="1"/>
  <c r="H1083" i="1" s="1"/>
  <c r="C1083" i="1"/>
  <c r="D1082" i="1"/>
  <c r="C1082" i="1"/>
  <c r="D1081" i="1"/>
  <c r="H1081" i="1" s="1"/>
  <c r="C1081" i="1"/>
  <c r="D1080" i="1"/>
  <c r="H1080" i="1" s="1"/>
  <c r="C1080" i="1"/>
  <c r="D1079" i="1"/>
  <c r="H1079" i="1" s="1"/>
  <c r="C1079" i="1"/>
  <c r="D1078" i="1"/>
  <c r="H1078" i="1" s="1"/>
  <c r="C1078" i="1"/>
  <c r="D1077" i="1"/>
  <c r="C1077" i="1"/>
  <c r="D1076" i="1"/>
  <c r="C1076" i="1"/>
  <c r="D1073" i="1"/>
  <c r="C1073" i="1"/>
  <c r="D1072" i="1"/>
  <c r="H1072" i="1" s="1"/>
  <c r="C1072" i="1"/>
  <c r="D1071" i="1"/>
  <c r="H1071" i="1" s="1"/>
  <c r="C1071" i="1"/>
  <c r="D1070" i="1"/>
  <c r="H1070" i="1" s="1"/>
  <c r="C1070" i="1"/>
  <c r="D1069" i="1"/>
  <c r="H1069" i="1" s="1"/>
  <c r="C1069" i="1"/>
  <c r="D1068" i="1"/>
  <c r="G1068" i="1" s="1"/>
  <c r="C1068" i="1"/>
  <c r="D1067" i="1"/>
  <c r="C1067" i="1"/>
  <c r="D1066" i="1"/>
  <c r="H1066" i="1" s="1"/>
  <c r="C1066" i="1"/>
  <c r="D1065" i="1"/>
  <c r="H1065" i="1" s="1"/>
  <c r="C1065" i="1"/>
  <c r="D1064" i="1"/>
  <c r="H1064" i="1" s="1"/>
  <c r="C1064" i="1"/>
  <c r="D1063" i="1"/>
  <c r="H1063" i="1" s="1"/>
  <c r="C1063" i="1"/>
  <c r="D1062" i="1"/>
  <c r="H1062" i="1" s="1"/>
  <c r="C1062" i="1"/>
  <c r="D1061" i="1"/>
  <c r="C1061" i="1"/>
  <c r="D1060" i="1"/>
  <c r="H1060" i="1" s="1"/>
  <c r="C1060" i="1"/>
  <c r="D1059" i="1"/>
  <c r="H1059" i="1" s="1"/>
  <c r="C1059" i="1"/>
  <c r="D1058" i="1"/>
  <c r="H1058" i="1" s="1"/>
  <c r="C1058" i="1"/>
  <c r="D1057" i="1"/>
  <c r="H1057" i="1" s="1"/>
  <c r="C1057" i="1"/>
  <c r="D1056" i="1"/>
  <c r="G1056" i="1" s="1"/>
  <c r="C1056" i="1"/>
  <c r="D1055" i="1"/>
  <c r="H1055" i="1" s="1"/>
  <c r="C1055" i="1"/>
  <c r="D1054" i="1"/>
  <c r="H1054" i="1" s="1"/>
  <c r="C1054" i="1"/>
  <c r="D1053" i="1"/>
  <c r="H1053" i="1" s="1"/>
  <c r="C1053" i="1"/>
  <c r="D1052" i="1"/>
  <c r="C1052" i="1"/>
  <c r="D1051" i="1"/>
  <c r="H1051" i="1" s="1"/>
  <c r="C1051" i="1"/>
  <c r="D1050" i="1"/>
  <c r="G1050" i="1" s="1"/>
  <c r="C1050" i="1"/>
  <c r="D1049" i="1"/>
  <c r="H1049" i="1" s="1"/>
  <c r="C1049" i="1"/>
  <c r="D1048" i="1"/>
  <c r="H1048" i="1" s="1"/>
  <c r="C1048" i="1"/>
  <c r="D1047" i="1"/>
  <c r="H1047" i="1" s="1"/>
  <c r="C1047" i="1"/>
  <c r="D1046" i="1"/>
  <c r="H1046" i="1" s="1"/>
  <c r="C1046" i="1"/>
  <c r="D1045" i="1"/>
  <c r="H1045" i="1" s="1"/>
  <c r="C1045" i="1"/>
  <c r="D1044" i="1"/>
  <c r="H1044" i="1" s="1"/>
  <c r="C1044" i="1"/>
  <c r="D1043" i="1"/>
  <c r="C1043" i="1"/>
  <c r="D1042" i="1"/>
  <c r="H1042" i="1" s="1"/>
  <c r="C1042" i="1"/>
  <c r="D1041" i="1"/>
  <c r="H1041" i="1" s="1"/>
  <c r="C1041" i="1"/>
  <c r="D1040" i="1"/>
  <c r="H1040" i="1" s="1"/>
  <c r="C1040" i="1"/>
  <c r="D1039" i="1"/>
  <c r="H1039" i="1" s="1"/>
  <c r="C1039" i="1"/>
  <c r="D1038" i="1"/>
  <c r="G1038" i="1" s="1"/>
  <c r="C1038" i="1"/>
  <c r="D1037" i="1"/>
  <c r="H1037" i="1" s="1"/>
  <c r="C1037" i="1"/>
  <c r="D1036" i="1"/>
  <c r="H1036" i="1" s="1"/>
  <c r="C1036" i="1"/>
  <c r="D1035" i="1"/>
  <c r="H1035" i="1" s="1"/>
  <c r="C1035" i="1"/>
  <c r="D1034" i="1"/>
  <c r="H1034" i="1" s="1"/>
  <c r="C1034" i="1"/>
  <c r="D1033" i="1"/>
  <c r="H1033" i="1" s="1"/>
  <c r="C1033" i="1"/>
  <c r="D1032" i="1"/>
  <c r="G1032" i="1" s="1"/>
  <c r="C1032" i="1"/>
  <c r="D1031" i="1"/>
  <c r="H1031" i="1" s="1"/>
  <c r="C1031" i="1"/>
  <c r="D1030" i="1"/>
  <c r="H1030" i="1" s="1"/>
  <c r="C1030" i="1"/>
  <c r="D1029" i="1"/>
  <c r="H1029" i="1" s="1"/>
  <c r="C1029" i="1"/>
  <c r="D1028" i="1"/>
  <c r="C1028" i="1"/>
  <c r="D1027" i="1"/>
  <c r="H1027" i="1" s="1"/>
  <c r="C1027" i="1"/>
  <c r="D1026" i="1"/>
  <c r="G1026" i="1" s="1"/>
  <c r="C1026" i="1"/>
  <c r="D1025" i="1"/>
  <c r="C1025" i="1"/>
  <c r="D1024" i="1"/>
  <c r="H1024" i="1" s="1"/>
  <c r="C1024" i="1"/>
  <c r="D1023" i="1"/>
  <c r="H1023" i="1" s="1"/>
  <c r="C1023" i="1"/>
  <c r="D1022" i="1"/>
  <c r="H1022" i="1" s="1"/>
  <c r="C1022" i="1"/>
  <c r="D1021" i="1"/>
  <c r="H1021" i="1" s="1"/>
  <c r="C1021" i="1"/>
  <c r="D1020" i="1"/>
  <c r="G1020" i="1" s="1"/>
  <c r="C1020" i="1"/>
  <c r="D1019" i="1"/>
  <c r="H1019" i="1" s="1"/>
  <c r="C1019" i="1"/>
  <c r="D1018" i="1"/>
  <c r="H1018" i="1" s="1"/>
  <c r="C1018" i="1"/>
  <c r="D1016" i="1"/>
  <c r="C1016" i="1"/>
  <c r="D1015" i="1"/>
  <c r="H1015" i="1" s="1"/>
  <c r="C1015" i="1"/>
  <c r="D1014" i="1"/>
  <c r="G1014" i="1" s="1"/>
  <c r="C1014" i="1"/>
  <c r="D1013" i="1"/>
  <c r="C1013" i="1"/>
  <c r="D1010" i="1"/>
  <c r="C1010" i="1"/>
  <c r="D1009" i="1"/>
  <c r="H1009" i="1" s="1"/>
  <c r="C1009" i="1"/>
  <c r="D1008" i="1"/>
  <c r="C1008" i="1"/>
  <c r="D1007" i="1"/>
  <c r="H1007" i="1" s="1"/>
  <c r="C1007" i="1"/>
  <c r="D1006" i="1"/>
  <c r="H1006" i="1" s="1"/>
  <c r="C1006" i="1"/>
  <c r="D1005" i="1"/>
  <c r="G1005" i="1" s="1"/>
  <c r="C1005" i="1"/>
  <c r="D1004" i="1"/>
  <c r="C1004" i="1"/>
  <c r="D1003" i="1"/>
  <c r="H1003" i="1" s="1"/>
  <c r="C1003" i="1"/>
  <c r="D1002" i="1"/>
  <c r="G1002" i="1" s="1"/>
  <c r="C1002" i="1"/>
  <c r="D1001" i="1"/>
  <c r="C1001" i="1"/>
  <c r="D1000" i="1"/>
  <c r="H1000" i="1" s="1"/>
  <c r="C1000" i="1"/>
  <c r="D999" i="1"/>
  <c r="G999" i="1" s="1"/>
  <c r="C999" i="1"/>
  <c r="D998" i="1"/>
  <c r="G998" i="1" s="1"/>
  <c r="C998" i="1"/>
  <c r="D997" i="1"/>
  <c r="C997" i="1"/>
  <c r="D996" i="1"/>
  <c r="C996" i="1"/>
  <c r="D995" i="1"/>
  <c r="G995" i="1" s="1"/>
  <c r="C995" i="1"/>
  <c r="D994" i="1"/>
  <c r="C994" i="1"/>
  <c r="D993" i="1"/>
  <c r="C993" i="1"/>
  <c r="D992" i="1"/>
  <c r="C992" i="1"/>
  <c r="D991" i="1"/>
  <c r="C991" i="1"/>
  <c r="D990" i="1"/>
  <c r="H990" i="1" s="1"/>
  <c r="C990" i="1"/>
  <c r="D989" i="1"/>
  <c r="C989" i="1"/>
  <c r="D988" i="1"/>
  <c r="H988" i="1" s="1"/>
  <c r="C988" i="1"/>
  <c r="D987" i="1"/>
  <c r="H987" i="1" s="1"/>
  <c r="C987" i="1"/>
  <c r="D986" i="1"/>
  <c r="G986" i="1" s="1"/>
  <c r="C986" i="1"/>
  <c r="D985" i="1"/>
  <c r="H985" i="1" s="1"/>
  <c r="C985" i="1"/>
  <c r="D984" i="1"/>
  <c r="C984" i="1"/>
  <c r="D983" i="1"/>
  <c r="C983" i="1"/>
  <c r="D982" i="1"/>
  <c r="H982" i="1" s="1"/>
  <c r="C982" i="1"/>
  <c r="D981" i="1"/>
  <c r="C981" i="1"/>
  <c r="D980" i="1"/>
  <c r="C980" i="1"/>
  <c r="D979" i="1"/>
  <c r="H979" i="1" s="1"/>
  <c r="C979" i="1"/>
  <c r="D978" i="1"/>
  <c r="G978" i="1" s="1"/>
  <c r="C978" i="1"/>
  <c r="D977" i="1"/>
  <c r="H977" i="1" s="1"/>
  <c r="C977" i="1"/>
  <c r="D976" i="1"/>
  <c r="H976" i="1" s="1"/>
  <c r="C976" i="1"/>
  <c r="D975" i="1"/>
  <c r="G975" i="1" s="1"/>
  <c r="C975" i="1"/>
  <c r="D974" i="1"/>
  <c r="H974" i="1" s="1"/>
  <c r="C974" i="1"/>
  <c r="D973" i="1"/>
  <c r="C973" i="1"/>
  <c r="D972" i="1"/>
  <c r="C972" i="1"/>
  <c r="D971" i="1"/>
  <c r="C971" i="1"/>
  <c r="D970" i="1"/>
  <c r="C970" i="1"/>
  <c r="D969" i="1"/>
  <c r="G969" i="1" s="1"/>
  <c r="C969" i="1"/>
  <c r="D968" i="1"/>
  <c r="C968" i="1"/>
  <c r="D967" i="1"/>
  <c r="H967" i="1" s="1"/>
  <c r="C967" i="1"/>
  <c r="D966" i="1"/>
  <c r="C966" i="1"/>
  <c r="D965" i="1"/>
  <c r="G965" i="1" s="1"/>
  <c r="C965" i="1"/>
  <c r="D964" i="1"/>
  <c r="H964" i="1" s="1"/>
  <c r="C964" i="1"/>
  <c r="D963" i="1"/>
  <c r="G963" i="1" s="1"/>
  <c r="C963" i="1"/>
  <c r="D962" i="1"/>
  <c r="G962" i="1" s="1"/>
  <c r="C962" i="1"/>
  <c r="D961" i="1"/>
  <c r="H961" i="1" s="1"/>
  <c r="C961" i="1"/>
  <c r="D960" i="1"/>
  <c r="C960" i="1"/>
  <c r="D959" i="1"/>
  <c r="G959" i="1" s="1"/>
  <c r="C959" i="1"/>
  <c r="D958" i="1"/>
  <c r="C958" i="1"/>
  <c r="D957" i="1"/>
  <c r="H957" i="1" s="1"/>
  <c r="C957" i="1"/>
  <c r="D956" i="1"/>
  <c r="G956" i="1" s="1"/>
  <c r="C956" i="1"/>
  <c r="H955" i="1"/>
  <c r="D955" i="1"/>
  <c r="C955" i="1"/>
  <c r="D954" i="1"/>
  <c r="C954" i="1"/>
  <c r="D953" i="1"/>
  <c r="G953" i="1" s="1"/>
  <c r="C953" i="1"/>
  <c r="D952" i="1"/>
  <c r="H952" i="1" s="1"/>
  <c r="C952" i="1"/>
  <c r="D951" i="1"/>
  <c r="H951" i="1" s="1"/>
  <c r="C951" i="1"/>
  <c r="D950" i="1"/>
  <c r="G950" i="1" s="1"/>
  <c r="C950" i="1"/>
  <c r="D949" i="1"/>
  <c r="H949" i="1" s="1"/>
  <c r="C949" i="1"/>
  <c r="D948" i="1"/>
  <c r="H948" i="1" s="1"/>
  <c r="C948" i="1"/>
  <c r="D947" i="1"/>
  <c r="G947" i="1" s="1"/>
  <c r="C947" i="1"/>
  <c r="D946" i="1"/>
  <c r="C946" i="1"/>
  <c r="D945" i="1"/>
  <c r="H945" i="1" s="1"/>
  <c r="C945" i="1"/>
  <c r="D944" i="1"/>
  <c r="G944" i="1" s="1"/>
  <c r="C944" i="1"/>
  <c r="D943" i="1"/>
  <c r="H943" i="1" s="1"/>
  <c r="C943" i="1"/>
  <c r="D942" i="1"/>
  <c r="C942" i="1"/>
  <c r="D941" i="1"/>
  <c r="G941" i="1" s="1"/>
  <c r="C941" i="1"/>
  <c r="D940" i="1"/>
  <c r="H940" i="1" s="1"/>
  <c r="C940" i="1"/>
  <c r="D939" i="1"/>
  <c r="H939" i="1" s="1"/>
  <c r="C939" i="1"/>
  <c r="D938" i="1"/>
  <c r="G938" i="1" s="1"/>
  <c r="C938" i="1"/>
  <c r="D937" i="1"/>
  <c r="H937" i="1" s="1"/>
  <c r="C937" i="1"/>
  <c r="D936" i="1"/>
  <c r="H936" i="1" s="1"/>
  <c r="C936" i="1"/>
  <c r="D935" i="1"/>
  <c r="G935" i="1" s="1"/>
  <c r="C935" i="1"/>
  <c r="D934" i="1"/>
  <c r="C934" i="1"/>
  <c r="D933" i="1"/>
  <c r="H933" i="1" s="1"/>
  <c r="C933" i="1"/>
  <c r="D932" i="1"/>
  <c r="G932" i="1" s="1"/>
  <c r="C932" i="1"/>
  <c r="D931" i="1"/>
  <c r="H931" i="1" s="1"/>
  <c r="C931" i="1"/>
  <c r="D930" i="1"/>
  <c r="C930" i="1"/>
  <c r="D929" i="1"/>
  <c r="G929" i="1" s="1"/>
  <c r="C929" i="1"/>
  <c r="D928" i="1"/>
  <c r="H928" i="1" s="1"/>
  <c r="C928" i="1"/>
  <c r="D927" i="1"/>
  <c r="H927" i="1" s="1"/>
  <c r="C927" i="1"/>
  <c r="D926" i="1"/>
  <c r="G926" i="1" s="1"/>
  <c r="C926" i="1"/>
  <c r="D925" i="1"/>
  <c r="H925" i="1" s="1"/>
  <c r="C925" i="1"/>
  <c r="G925" i="1" s="1"/>
  <c r="D924" i="1"/>
  <c r="H924" i="1" s="1"/>
  <c r="C924" i="1"/>
  <c r="D923" i="1"/>
  <c r="G923" i="1" s="1"/>
  <c r="C923" i="1"/>
  <c r="D922" i="1"/>
  <c r="C922" i="1"/>
  <c r="D921" i="1"/>
  <c r="H921" i="1" s="1"/>
  <c r="C921" i="1"/>
  <c r="D920" i="1"/>
  <c r="G920" i="1" s="1"/>
  <c r="C920" i="1"/>
  <c r="D919" i="1"/>
  <c r="H919" i="1" s="1"/>
  <c r="C919" i="1"/>
  <c r="D918" i="1"/>
  <c r="C918" i="1"/>
  <c r="D917" i="1"/>
  <c r="G917" i="1" s="1"/>
  <c r="C917" i="1"/>
  <c r="D916" i="1"/>
  <c r="H916" i="1" s="1"/>
  <c r="C916" i="1"/>
  <c r="G916" i="1" s="1"/>
  <c r="D915" i="1"/>
  <c r="H915" i="1" s="1"/>
  <c r="C915" i="1"/>
  <c r="D914" i="1"/>
  <c r="G914" i="1" s="1"/>
  <c r="C914" i="1"/>
  <c r="D913" i="1"/>
  <c r="H913" i="1" s="1"/>
  <c r="C913" i="1"/>
  <c r="D912" i="1"/>
  <c r="H912" i="1" s="1"/>
  <c r="C912" i="1"/>
  <c r="D911" i="1"/>
  <c r="G911" i="1" s="1"/>
  <c r="C911" i="1"/>
  <c r="D910" i="1"/>
  <c r="C910" i="1"/>
  <c r="D909" i="1"/>
  <c r="H909" i="1" s="1"/>
  <c r="C909" i="1"/>
  <c r="D908" i="1"/>
  <c r="G908" i="1" s="1"/>
  <c r="C908" i="1"/>
  <c r="D907" i="1"/>
  <c r="H907" i="1" s="1"/>
  <c r="C907" i="1"/>
  <c r="D906" i="1"/>
  <c r="C906" i="1"/>
  <c r="D905" i="1"/>
  <c r="G905" i="1" s="1"/>
  <c r="C905" i="1"/>
  <c r="D904" i="1"/>
  <c r="H904" i="1" s="1"/>
  <c r="C904" i="1"/>
  <c r="H903" i="1"/>
  <c r="D903" i="1"/>
  <c r="C903" i="1"/>
  <c r="D902" i="1"/>
  <c r="G902" i="1" s="1"/>
  <c r="C902" i="1"/>
  <c r="D901" i="1"/>
  <c r="H901" i="1" s="1"/>
  <c r="C901" i="1"/>
  <c r="D900" i="1"/>
  <c r="H900" i="1" s="1"/>
  <c r="C900" i="1"/>
  <c r="D899" i="1"/>
  <c r="H899" i="1" s="1"/>
  <c r="C899" i="1"/>
  <c r="D898" i="1"/>
  <c r="H898" i="1" s="1"/>
  <c r="C898" i="1"/>
  <c r="D897" i="1"/>
  <c r="C897" i="1"/>
  <c r="D896" i="1"/>
  <c r="G896" i="1" s="1"/>
  <c r="C896" i="1"/>
  <c r="D895" i="1"/>
  <c r="C895" i="1"/>
  <c r="D894" i="1"/>
  <c r="C894" i="1"/>
  <c r="D893" i="1"/>
  <c r="H893" i="1" s="1"/>
  <c r="C893" i="1"/>
  <c r="D892" i="1"/>
  <c r="H892" i="1" s="1"/>
  <c r="C892" i="1"/>
  <c r="D891" i="1"/>
  <c r="C891" i="1"/>
  <c r="D890" i="1"/>
  <c r="H890" i="1" s="1"/>
  <c r="C890" i="1"/>
  <c r="D889" i="1"/>
  <c r="C889" i="1"/>
  <c r="D888" i="1"/>
  <c r="H888" i="1" s="1"/>
  <c r="C888" i="1"/>
  <c r="D887" i="1"/>
  <c r="H887" i="1" s="1"/>
  <c r="C887" i="1"/>
  <c r="D886" i="1"/>
  <c r="H886" i="1" s="1"/>
  <c r="C886" i="1"/>
  <c r="D885" i="1"/>
  <c r="C885" i="1"/>
  <c r="D884" i="1"/>
  <c r="H884" i="1" s="1"/>
  <c r="C884" i="1"/>
  <c r="D883" i="1"/>
  <c r="H883" i="1" s="1"/>
  <c r="C883" i="1"/>
  <c r="D882" i="1"/>
  <c r="H882" i="1" s="1"/>
  <c r="C882" i="1"/>
  <c r="D881" i="1"/>
  <c r="H881" i="1" s="1"/>
  <c r="C881" i="1"/>
  <c r="D880" i="1"/>
  <c r="H880" i="1" s="1"/>
  <c r="C880" i="1"/>
  <c r="D879" i="1"/>
  <c r="C879" i="1"/>
  <c r="D878" i="1"/>
  <c r="G878" i="1" s="1"/>
  <c r="C878" i="1"/>
  <c r="D877" i="1"/>
  <c r="C877" i="1"/>
  <c r="D876" i="1"/>
  <c r="C876" i="1"/>
  <c r="D875" i="1"/>
  <c r="H875" i="1" s="1"/>
  <c r="C875" i="1"/>
  <c r="D874" i="1"/>
  <c r="H874" i="1" s="1"/>
  <c r="C874" i="1"/>
  <c r="D873" i="1"/>
  <c r="C873" i="1"/>
  <c r="D872" i="1"/>
  <c r="G872" i="1" s="1"/>
  <c r="C872" i="1"/>
  <c r="D871" i="1"/>
  <c r="C871" i="1"/>
  <c r="D870" i="1"/>
  <c r="H870" i="1" s="1"/>
  <c r="C870" i="1"/>
  <c r="D869" i="1"/>
  <c r="H869" i="1" s="1"/>
  <c r="C869" i="1"/>
  <c r="D868" i="1"/>
  <c r="H868" i="1" s="1"/>
  <c r="C868" i="1"/>
  <c r="D867" i="1"/>
  <c r="C867" i="1"/>
  <c r="D866" i="1"/>
  <c r="H866" i="1" s="1"/>
  <c r="C866" i="1"/>
  <c r="D865" i="1"/>
  <c r="H865" i="1" s="1"/>
  <c r="C865" i="1"/>
  <c r="D864" i="1"/>
  <c r="H864" i="1" s="1"/>
  <c r="C864" i="1"/>
  <c r="D863" i="1"/>
  <c r="H863" i="1" s="1"/>
  <c r="C863" i="1"/>
  <c r="D862" i="1"/>
  <c r="C862" i="1"/>
  <c r="D861" i="1"/>
  <c r="G861" i="1" s="1"/>
  <c r="C861" i="1"/>
  <c r="D860" i="1"/>
  <c r="H860" i="1" s="1"/>
  <c r="C860" i="1"/>
  <c r="D859" i="1"/>
  <c r="H859" i="1" s="1"/>
  <c r="C859" i="1"/>
  <c r="D858" i="1"/>
  <c r="H858" i="1" s="1"/>
  <c r="C858" i="1"/>
  <c r="D857" i="1"/>
  <c r="C857" i="1"/>
  <c r="D856" i="1"/>
  <c r="C856" i="1"/>
  <c r="D855" i="1"/>
  <c r="G855" i="1" s="1"/>
  <c r="C855" i="1"/>
  <c r="D854" i="1"/>
  <c r="C854" i="1"/>
  <c r="D853" i="1"/>
  <c r="C853" i="1"/>
  <c r="D852" i="1"/>
  <c r="G852" i="1" s="1"/>
  <c r="C852" i="1"/>
  <c r="D851" i="1"/>
  <c r="H851" i="1" s="1"/>
  <c r="C851" i="1"/>
  <c r="D850" i="1"/>
  <c r="H850" i="1" s="1"/>
  <c r="C850" i="1"/>
  <c r="D849" i="1"/>
  <c r="C849" i="1"/>
  <c r="D848" i="1"/>
  <c r="G848" i="1" s="1"/>
  <c r="C848" i="1"/>
  <c r="D847" i="1"/>
  <c r="H847" i="1" s="1"/>
  <c r="C847" i="1"/>
  <c r="D846" i="1"/>
  <c r="G846" i="1" s="1"/>
  <c r="C846" i="1"/>
  <c r="D845" i="1"/>
  <c r="C845" i="1"/>
  <c r="D844" i="1"/>
  <c r="C844" i="1"/>
  <c r="D843" i="1"/>
  <c r="C843" i="1"/>
  <c r="D842" i="1"/>
  <c r="C842" i="1"/>
  <c r="D841" i="1"/>
  <c r="C841" i="1"/>
  <c r="D840" i="1"/>
  <c r="H840" i="1" s="1"/>
  <c r="C840" i="1"/>
  <c r="D839" i="1"/>
  <c r="C839" i="1"/>
  <c r="D838" i="1"/>
  <c r="H838" i="1" s="1"/>
  <c r="C838" i="1"/>
  <c r="D837" i="1"/>
  <c r="G837" i="1" s="1"/>
  <c r="C837" i="1"/>
  <c r="D836" i="1"/>
  <c r="C836" i="1"/>
  <c r="D835" i="1"/>
  <c r="H835" i="1" s="1"/>
  <c r="C835" i="1"/>
  <c r="D834" i="1"/>
  <c r="H834" i="1" s="1"/>
  <c r="C834" i="1"/>
  <c r="D833" i="1"/>
  <c r="G833" i="1" s="1"/>
  <c r="C833" i="1"/>
  <c r="D832" i="1"/>
  <c r="C832" i="1"/>
  <c r="D831" i="1"/>
  <c r="C831" i="1"/>
  <c r="D830" i="1"/>
  <c r="C830" i="1"/>
  <c r="D829" i="1"/>
  <c r="H829" i="1" s="1"/>
  <c r="C829" i="1"/>
  <c r="D828" i="1"/>
  <c r="H828" i="1" s="1"/>
  <c r="C828" i="1"/>
  <c r="D827" i="1"/>
  <c r="H827" i="1" s="1"/>
  <c r="C827" i="1"/>
  <c r="D826" i="1"/>
  <c r="C826" i="1"/>
  <c r="D825" i="1"/>
  <c r="G825" i="1" s="1"/>
  <c r="C825" i="1"/>
  <c r="D824" i="1"/>
  <c r="H824" i="1" s="1"/>
  <c r="C824" i="1"/>
  <c r="D823" i="1"/>
  <c r="H823" i="1" s="1"/>
  <c r="C823" i="1"/>
  <c r="D822" i="1"/>
  <c r="H822" i="1" s="1"/>
  <c r="C822" i="1"/>
  <c r="D821" i="1"/>
  <c r="C821" i="1"/>
  <c r="D820" i="1"/>
  <c r="C820" i="1"/>
  <c r="D819" i="1"/>
  <c r="G819" i="1" s="1"/>
  <c r="C819" i="1"/>
  <c r="D818" i="1"/>
  <c r="C818" i="1"/>
  <c r="D817" i="1"/>
  <c r="C817" i="1"/>
  <c r="D816" i="1"/>
  <c r="H816" i="1" s="1"/>
  <c r="C816" i="1"/>
  <c r="D815" i="1"/>
  <c r="H815" i="1" s="1"/>
  <c r="C815" i="1"/>
  <c r="D814" i="1"/>
  <c r="H814" i="1" s="1"/>
  <c r="C814" i="1"/>
  <c r="D813" i="1"/>
  <c r="C813" i="1"/>
  <c r="D812" i="1"/>
  <c r="G812" i="1" s="1"/>
  <c r="C812" i="1"/>
  <c r="D811" i="1"/>
  <c r="H811" i="1" s="1"/>
  <c r="C811" i="1"/>
  <c r="D810" i="1"/>
  <c r="G810" i="1" s="1"/>
  <c r="C810" i="1"/>
  <c r="D809" i="1"/>
  <c r="G809" i="1" s="1"/>
  <c r="C809" i="1"/>
  <c r="D808" i="1"/>
  <c r="C808" i="1"/>
  <c r="D807" i="1"/>
  <c r="C807" i="1"/>
  <c r="D806" i="1"/>
  <c r="C806" i="1"/>
  <c r="D805" i="1"/>
  <c r="C805" i="1"/>
  <c r="D804" i="1"/>
  <c r="H804" i="1" s="1"/>
  <c r="C804" i="1"/>
  <c r="D803" i="1"/>
  <c r="C803" i="1"/>
  <c r="D802" i="1"/>
  <c r="H802" i="1" s="1"/>
  <c r="C802" i="1"/>
  <c r="D801" i="1"/>
  <c r="H801" i="1" s="1"/>
  <c r="C801" i="1"/>
  <c r="D800" i="1"/>
  <c r="C800" i="1"/>
  <c r="D799" i="1"/>
  <c r="H799" i="1" s="1"/>
  <c r="C799" i="1"/>
  <c r="D798" i="1"/>
  <c r="H798" i="1" s="1"/>
  <c r="C798" i="1"/>
  <c r="D797" i="1"/>
  <c r="G797" i="1" s="1"/>
  <c r="C797" i="1"/>
  <c r="H797" i="1" s="1"/>
  <c r="D796" i="1"/>
  <c r="H796" i="1" s="1"/>
  <c r="C796" i="1"/>
  <c r="D795" i="1"/>
  <c r="C795" i="1"/>
  <c r="D794" i="1"/>
  <c r="C794" i="1"/>
  <c r="D793" i="1"/>
  <c r="H793" i="1" s="1"/>
  <c r="C793" i="1"/>
  <c r="D792" i="1"/>
  <c r="H792" i="1" s="1"/>
  <c r="C792" i="1"/>
  <c r="D791" i="1"/>
  <c r="H791" i="1" s="1"/>
  <c r="C791" i="1"/>
  <c r="D790" i="1"/>
  <c r="C790" i="1"/>
  <c r="D789" i="1"/>
  <c r="G789" i="1" s="1"/>
  <c r="C789" i="1"/>
  <c r="D788" i="1"/>
  <c r="H788" i="1" s="1"/>
  <c r="C788" i="1"/>
  <c r="D787" i="1"/>
  <c r="H787" i="1" s="1"/>
  <c r="C787" i="1"/>
  <c r="D786" i="1"/>
  <c r="H786" i="1" s="1"/>
  <c r="C786" i="1"/>
  <c r="D785" i="1"/>
  <c r="H785" i="1" s="1"/>
  <c r="C785" i="1"/>
  <c r="D784" i="1"/>
  <c r="C784" i="1"/>
  <c r="D783" i="1"/>
  <c r="G783" i="1" s="1"/>
  <c r="C783" i="1"/>
  <c r="D782" i="1"/>
  <c r="C782" i="1"/>
  <c r="D781" i="1"/>
  <c r="C781" i="1"/>
  <c r="D780" i="1"/>
  <c r="G780" i="1" s="1"/>
  <c r="C780" i="1"/>
  <c r="D779" i="1"/>
  <c r="C779" i="1"/>
  <c r="D778" i="1"/>
  <c r="C778" i="1"/>
  <c r="D777" i="1"/>
  <c r="C777" i="1"/>
  <c r="H777" i="1" s="1"/>
  <c r="D776" i="1"/>
  <c r="C776" i="1"/>
  <c r="D775" i="1"/>
  <c r="C775" i="1"/>
  <c r="D774" i="1"/>
  <c r="G774" i="1" s="1"/>
  <c r="C774" i="1"/>
  <c r="D773" i="1"/>
  <c r="C773" i="1"/>
  <c r="D772" i="1"/>
  <c r="C772" i="1"/>
  <c r="D771" i="1"/>
  <c r="G771" i="1" s="1"/>
  <c r="C771" i="1"/>
  <c r="D770" i="1"/>
  <c r="C770" i="1"/>
  <c r="D769" i="1"/>
  <c r="C769" i="1"/>
  <c r="D768" i="1"/>
  <c r="G768" i="1" s="1"/>
  <c r="C768" i="1"/>
  <c r="D767" i="1"/>
  <c r="C767" i="1"/>
  <c r="D766" i="1"/>
  <c r="C766" i="1"/>
  <c r="D765" i="1"/>
  <c r="C765" i="1"/>
  <c r="D764" i="1"/>
  <c r="C764" i="1"/>
  <c r="D763" i="1"/>
  <c r="C763" i="1"/>
  <c r="D762" i="1"/>
  <c r="C762" i="1"/>
  <c r="D761" i="1"/>
  <c r="C761" i="1"/>
  <c r="D760" i="1"/>
  <c r="C760" i="1"/>
  <c r="D759" i="1"/>
  <c r="G759" i="1" s="1"/>
  <c r="C759" i="1"/>
  <c r="D758" i="1"/>
  <c r="C758" i="1"/>
  <c r="D757" i="1"/>
  <c r="C757" i="1"/>
  <c r="D756" i="1"/>
  <c r="G756" i="1" s="1"/>
  <c r="C756" i="1"/>
  <c r="D755" i="1"/>
  <c r="C755" i="1"/>
  <c r="D754" i="1"/>
  <c r="C754" i="1"/>
  <c r="D753" i="1"/>
  <c r="C753" i="1"/>
  <c r="D752" i="1"/>
  <c r="C752" i="1"/>
  <c r="D751" i="1"/>
  <c r="C751" i="1"/>
  <c r="D750" i="1"/>
  <c r="C750" i="1"/>
  <c r="D749" i="1"/>
  <c r="C749" i="1"/>
  <c r="D748" i="1"/>
  <c r="C748" i="1"/>
  <c r="D747" i="1"/>
  <c r="G747" i="1" s="1"/>
  <c r="C747" i="1"/>
  <c r="D746" i="1"/>
  <c r="C746" i="1"/>
  <c r="D745" i="1"/>
  <c r="C745" i="1"/>
  <c r="D744" i="1"/>
  <c r="G744" i="1" s="1"/>
  <c r="C744" i="1"/>
  <c r="D743" i="1"/>
  <c r="C743" i="1"/>
  <c r="D742" i="1"/>
  <c r="C742" i="1"/>
  <c r="D741" i="1"/>
  <c r="C741" i="1"/>
  <c r="D740" i="1"/>
  <c r="C740" i="1"/>
  <c r="D739" i="1"/>
  <c r="C739" i="1"/>
  <c r="D738" i="1"/>
  <c r="G738" i="1" s="1"/>
  <c r="C738" i="1"/>
  <c r="D737" i="1"/>
  <c r="C737" i="1"/>
  <c r="D736" i="1"/>
  <c r="C736" i="1"/>
  <c r="D735" i="1"/>
  <c r="G735" i="1" s="1"/>
  <c r="C735" i="1"/>
  <c r="D734" i="1"/>
  <c r="C734" i="1"/>
  <c r="D733" i="1"/>
  <c r="C733" i="1"/>
  <c r="D732" i="1"/>
  <c r="G732" i="1" s="1"/>
  <c r="C732" i="1"/>
  <c r="D731" i="1"/>
  <c r="C731" i="1"/>
  <c r="D730" i="1"/>
  <c r="C730" i="1"/>
  <c r="D729" i="1"/>
  <c r="C729" i="1"/>
  <c r="D728" i="1"/>
  <c r="C728" i="1"/>
  <c r="D727" i="1"/>
  <c r="C727" i="1"/>
  <c r="D726" i="1"/>
  <c r="C726" i="1"/>
  <c r="D725" i="1"/>
  <c r="C725" i="1"/>
  <c r="D724" i="1"/>
  <c r="C724" i="1"/>
  <c r="D723" i="1"/>
  <c r="G723" i="1" s="1"/>
  <c r="C723" i="1"/>
  <c r="D722" i="1"/>
  <c r="C722" i="1"/>
  <c r="D721" i="1"/>
  <c r="C721" i="1"/>
  <c r="D720" i="1"/>
  <c r="G720" i="1" s="1"/>
  <c r="C720" i="1"/>
  <c r="D719" i="1"/>
  <c r="C719" i="1"/>
  <c r="D718" i="1"/>
  <c r="C718" i="1"/>
  <c r="D717" i="1"/>
  <c r="C717" i="1"/>
  <c r="D716" i="1"/>
  <c r="C716" i="1"/>
  <c r="H716" i="1" s="1"/>
  <c r="D715" i="1"/>
  <c r="C715" i="1"/>
  <c r="D714" i="1"/>
  <c r="C714" i="1"/>
  <c r="D713" i="1"/>
  <c r="G713" i="1" s="1"/>
  <c r="C713" i="1"/>
  <c r="D712" i="1"/>
  <c r="C712" i="1"/>
  <c r="D711" i="1"/>
  <c r="C711" i="1"/>
  <c r="D710" i="1"/>
  <c r="C710" i="1"/>
  <c r="D709" i="1"/>
  <c r="C709" i="1"/>
  <c r="D708" i="1"/>
  <c r="C708" i="1"/>
  <c r="D707" i="1"/>
  <c r="C707" i="1"/>
  <c r="H707" i="1" s="1"/>
  <c r="D706" i="1"/>
  <c r="C706" i="1"/>
  <c r="D705" i="1"/>
  <c r="C705" i="1"/>
  <c r="D704" i="1"/>
  <c r="G704" i="1" s="1"/>
  <c r="C704" i="1"/>
  <c r="D703" i="1"/>
  <c r="C703" i="1"/>
  <c r="D702" i="1"/>
  <c r="C702" i="1"/>
  <c r="D701" i="1"/>
  <c r="C701" i="1"/>
  <c r="D700" i="1"/>
  <c r="C700" i="1"/>
  <c r="D699" i="1"/>
  <c r="C699" i="1"/>
  <c r="D698" i="1"/>
  <c r="C698" i="1"/>
  <c r="D697" i="1"/>
  <c r="C697" i="1"/>
  <c r="D696" i="1"/>
  <c r="C696" i="1"/>
  <c r="D695" i="1"/>
  <c r="G695" i="1" s="1"/>
  <c r="C695" i="1"/>
  <c r="D694" i="1"/>
  <c r="C694" i="1"/>
  <c r="D693" i="1"/>
  <c r="C693" i="1"/>
  <c r="D692" i="1"/>
  <c r="C692" i="1"/>
  <c r="H692" i="1" s="1"/>
  <c r="D691" i="1"/>
  <c r="C691" i="1"/>
  <c r="D690" i="1"/>
  <c r="C690" i="1"/>
  <c r="D689" i="1"/>
  <c r="C689" i="1"/>
  <c r="D688" i="1"/>
  <c r="C688" i="1"/>
  <c r="D687" i="1"/>
  <c r="C687" i="1"/>
  <c r="D686" i="1"/>
  <c r="G686" i="1" s="1"/>
  <c r="C686" i="1"/>
  <c r="D685" i="1"/>
  <c r="C685" i="1"/>
  <c r="D684" i="1"/>
  <c r="C684" i="1"/>
  <c r="D683" i="1"/>
  <c r="C683" i="1"/>
  <c r="D682" i="1"/>
  <c r="C682" i="1"/>
  <c r="D681" i="1"/>
  <c r="C681" i="1"/>
  <c r="D680" i="1"/>
  <c r="C680" i="1"/>
  <c r="H680" i="1" s="1"/>
  <c r="D679" i="1"/>
  <c r="C679" i="1"/>
  <c r="D678" i="1"/>
  <c r="C678" i="1"/>
  <c r="D677" i="1"/>
  <c r="G677" i="1" s="1"/>
  <c r="C677" i="1"/>
  <c r="D676" i="1"/>
  <c r="C676" i="1"/>
  <c r="D675" i="1"/>
  <c r="C675" i="1"/>
  <c r="D674" i="1"/>
  <c r="C674" i="1"/>
  <c r="D673" i="1"/>
  <c r="C673" i="1"/>
  <c r="D672" i="1"/>
  <c r="C672" i="1"/>
  <c r="D671" i="1"/>
  <c r="C671" i="1"/>
  <c r="D670" i="1"/>
  <c r="C670" i="1"/>
  <c r="D669" i="1"/>
  <c r="C669" i="1"/>
  <c r="D668" i="1"/>
  <c r="G668" i="1" s="1"/>
  <c r="C668" i="1"/>
  <c r="D667" i="1"/>
  <c r="C667" i="1"/>
  <c r="D666" i="1"/>
  <c r="C666" i="1"/>
  <c r="D665" i="1"/>
  <c r="C665" i="1"/>
  <c r="D664" i="1"/>
  <c r="C664" i="1"/>
  <c r="D663" i="1"/>
  <c r="C663" i="1"/>
  <c r="D662" i="1"/>
  <c r="C662" i="1"/>
  <c r="D661" i="1"/>
  <c r="C661" i="1"/>
  <c r="D660" i="1"/>
  <c r="C660" i="1"/>
  <c r="D659" i="1"/>
  <c r="G659" i="1" s="1"/>
  <c r="C659" i="1"/>
  <c r="D658" i="1"/>
  <c r="C658" i="1"/>
  <c r="D657" i="1"/>
  <c r="C657" i="1"/>
  <c r="D656" i="1"/>
  <c r="C656" i="1"/>
  <c r="D655" i="1"/>
  <c r="C655" i="1"/>
  <c r="D654" i="1"/>
  <c r="C654" i="1"/>
  <c r="D653" i="1"/>
  <c r="C653" i="1"/>
  <c r="D652" i="1"/>
  <c r="C652" i="1"/>
  <c r="D651" i="1"/>
  <c r="C651" i="1"/>
  <c r="D650" i="1"/>
  <c r="G650" i="1" s="1"/>
  <c r="C650" i="1"/>
  <c r="D649" i="1"/>
  <c r="C649" i="1"/>
  <c r="D648" i="1"/>
  <c r="C648" i="1"/>
  <c r="D647" i="1"/>
  <c r="C647" i="1"/>
  <c r="D646" i="1"/>
  <c r="C646" i="1"/>
  <c r="D645" i="1"/>
  <c r="C645" i="1"/>
  <c r="D636" i="1"/>
  <c r="G636" i="1" s="1"/>
  <c r="C636" i="1"/>
  <c r="D635" i="1"/>
  <c r="G635" i="1" s="1"/>
  <c r="C635" i="1"/>
  <c r="D632" i="1"/>
  <c r="G632" i="1" s="1"/>
  <c r="C632" i="1"/>
  <c r="D631" i="1"/>
  <c r="C631" i="1"/>
  <c r="D630" i="1"/>
  <c r="G630" i="1" s="1"/>
  <c r="C630" i="1"/>
  <c r="D629" i="1"/>
  <c r="G629" i="1" s="1"/>
  <c r="C629" i="1"/>
  <c r="D628" i="1"/>
  <c r="C628" i="1"/>
  <c r="D627" i="1"/>
  <c r="G627" i="1" s="1"/>
  <c r="C627" i="1"/>
  <c r="D626" i="1"/>
  <c r="G626" i="1" s="1"/>
  <c r="C626" i="1"/>
  <c r="D625" i="1"/>
  <c r="C625" i="1"/>
  <c r="D624" i="1"/>
  <c r="G624" i="1" s="1"/>
  <c r="C624" i="1"/>
  <c r="C623" i="1"/>
  <c r="D622" i="1"/>
  <c r="C622" i="1"/>
  <c r="D621" i="1"/>
  <c r="G621" i="1" s="1"/>
  <c r="C621" i="1"/>
  <c r="D620" i="1"/>
  <c r="G620" i="1" s="1"/>
  <c r="C620" i="1"/>
  <c r="D619" i="1"/>
  <c r="C619" i="1"/>
  <c r="D618" i="1"/>
  <c r="H618" i="1" s="1"/>
  <c r="C618" i="1"/>
  <c r="D617" i="1"/>
  <c r="G617" i="1" s="1"/>
  <c r="C617" i="1"/>
  <c r="D616" i="1"/>
  <c r="C616" i="1"/>
  <c r="D615" i="1"/>
  <c r="C615" i="1"/>
  <c r="D614" i="1"/>
  <c r="G614" i="1" s="1"/>
  <c r="C614" i="1"/>
  <c r="D613" i="1"/>
  <c r="C613" i="1"/>
  <c r="D612" i="1"/>
  <c r="H612" i="1" s="1"/>
  <c r="C612" i="1"/>
  <c r="D611" i="1"/>
  <c r="C611" i="1"/>
  <c r="D610" i="1"/>
  <c r="C610" i="1"/>
  <c r="D609" i="1"/>
  <c r="G609" i="1" s="1"/>
  <c r="C609" i="1"/>
  <c r="D608" i="1"/>
  <c r="G608" i="1" s="1"/>
  <c r="C608" i="1"/>
  <c r="D607" i="1"/>
  <c r="C607" i="1"/>
  <c r="D606" i="1"/>
  <c r="H606" i="1" s="1"/>
  <c r="C606" i="1"/>
  <c r="D605" i="1"/>
  <c r="G605" i="1" s="1"/>
  <c r="C605" i="1"/>
  <c r="D604" i="1"/>
  <c r="C604" i="1"/>
  <c r="D603" i="1"/>
  <c r="C603" i="1"/>
  <c r="D602" i="1"/>
  <c r="G602" i="1" s="1"/>
  <c r="C602" i="1"/>
  <c r="D601" i="1"/>
  <c r="C601" i="1"/>
  <c r="D600" i="1"/>
  <c r="H600" i="1" s="1"/>
  <c r="C600" i="1"/>
  <c r="D599" i="1"/>
  <c r="C599" i="1"/>
  <c r="D598" i="1"/>
  <c r="C598" i="1"/>
  <c r="D597" i="1"/>
  <c r="G597" i="1" s="1"/>
  <c r="C597" i="1"/>
  <c r="D596" i="1"/>
  <c r="G596" i="1" s="1"/>
  <c r="C596" i="1"/>
  <c r="D595" i="1"/>
  <c r="C595" i="1"/>
  <c r="D594" i="1"/>
  <c r="G594" i="1" s="1"/>
  <c r="C594" i="1"/>
  <c r="D593" i="1"/>
  <c r="G593" i="1" s="1"/>
  <c r="C593" i="1"/>
  <c r="D592" i="1"/>
  <c r="C592" i="1"/>
  <c r="C591" i="1"/>
  <c r="D590" i="1"/>
  <c r="G590" i="1" s="1"/>
  <c r="C590" i="1"/>
  <c r="D589" i="1"/>
  <c r="C589" i="1"/>
  <c r="D588" i="1"/>
  <c r="G588" i="1" s="1"/>
  <c r="C588" i="1"/>
  <c r="D587" i="1"/>
  <c r="C587" i="1"/>
  <c r="D586" i="1"/>
  <c r="C586" i="1"/>
  <c r="C585" i="1"/>
  <c r="D584" i="1"/>
  <c r="G584" i="1" s="1"/>
  <c r="C584" i="1"/>
  <c r="D583" i="1"/>
  <c r="C583" i="1"/>
  <c r="D582" i="1"/>
  <c r="G582" i="1" s="1"/>
  <c r="C582" i="1"/>
  <c r="D581" i="1"/>
  <c r="G581" i="1" s="1"/>
  <c r="C581" i="1"/>
  <c r="H581" i="1" s="1"/>
  <c r="D580" i="1"/>
  <c r="C580" i="1"/>
  <c r="D579" i="1"/>
  <c r="C579" i="1"/>
  <c r="C578" i="1"/>
  <c r="D577" i="1"/>
  <c r="C577" i="1"/>
  <c r="D576" i="1"/>
  <c r="G576" i="1" s="1"/>
  <c r="C576" i="1"/>
  <c r="D575" i="1"/>
  <c r="C575" i="1"/>
  <c r="D574" i="1"/>
  <c r="C574" i="1"/>
  <c r="D573" i="1"/>
  <c r="C573" i="1"/>
  <c r="C572" i="1"/>
  <c r="D571" i="1"/>
  <c r="C571" i="1"/>
  <c r="D570" i="1"/>
  <c r="G570" i="1" s="1"/>
  <c r="C570" i="1"/>
  <c r="D569" i="1"/>
  <c r="C569" i="1"/>
  <c r="D568" i="1"/>
  <c r="C568" i="1"/>
  <c r="D567" i="1"/>
  <c r="C567" i="1"/>
  <c r="D566" i="1"/>
  <c r="G566" i="1" s="1"/>
  <c r="C566" i="1"/>
  <c r="D564" i="1"/>
  <c r="H564" i="1" s="1"/>
  <c r="C564" i="1"/>
  <c r="D563" i="1"/>
  <c r="C563" i="1"/>
  <c r="D562" i="1"/>
  <c r="C562" i="1"/>
  <c r="D561" i="1"/>
  <c r="G561" i="1" s="1"/>
  <c r="C561" i="1"/>
  <c r="D560" i="1"/>
  <c r="G560" i="1" s="1"/>
  <c r="C560" i="1"/>
  <c r="D559" i="1"/>
  <c r="C559" i="1"/>
  <c r="D558" i="1"/>
  <c r="H558" i="1" s="1"/>
  <c r="C558" i="1"/>
  <c r="D557" i="1"/>
  <c r="G557" i="1" s="1"/>
  <c r="C557" i="1"/>
  <c r="D556" i="1"/>
  <c r="C556" i="1"/>
  <c r="D555" i="1"/>
  <c r="C555" i="1"/>
  <c r="D554" i="1"/>
  <c r="G554" i="1" s="1"/>
  <c r="C554" i="1"/>
  <c r="D553" i="1"/>
  <c r="C553" i="1"/>
  <c r="D552" i="1"/>
  <c r="H552" i="1" s="1"/>
  <c r="C552" i="1"/>
  <c r="D551" i="1"/>
  <c r="C551" i="1"/>
  <c r="D550" i="1"/>
  <c r="C550" i="1"/>
  <c r="D549" i="1"/>
  <c r="G549" i="1" s="1"/>
  <c r="C549" i="1"/>
  <c r="D548" i="1"/>
  <c r="G548" i="1" s="1"/>
  <c r="C548" i="1"/>
  <c r="D547" i="1"/>
  <c r="C547" i="1"/>
  <c r="D546" i="1"/>
  <c r="G546" i="1" s="1"/>
  <c r="C546" i="1"/>
  <c r="D545" i="1"/>
  <c r="G545" i="1" s="1"/>
  <c r="C545" i="1"/>
  <c r="C544" i="1"/>
  <c r="D543" i="1"/>
  <c r="C543" i="1"/>
  <c r="D542" i="1"/>
  <c r="G542" i="1" s="1"/>
  <c r="C542" i="1"/>
  <c r="D541" i="1"/>
  <c r="C541" i="1"/>
  <c r="D540" i="1"/>
  <c r="H540" i="1" s="1"/>
  <c r="C540" i="1"/>
  <c r="D539" i="1"/>
  <c r="C539" i="1"/>
  <c r="D538" i="1"/>
  <c r="C538" i="1"/>
  <c r="D537" i="1"/>
  <c r="C537" i="1"/>
  <c r="D536" i="1"/>
  <c r="G536" i="1" s="1"/>
  <c r="C536" i="1"/>
  <c r="D535" i="1"/>
  <c r="C535" i="1"/>
  <c r="D534" i="1"/>
  <c r="H534" i="1" s="1"/>
  <c r="C534" i="1"/>
  <c r="D533" i="1"/>
  <c r="C533" i="1"/>
  <c r="D532" i="1"/>
  <c r="C532" i="1"/>
  <c r="C531" i="1"/>
  <c r="D528" i="1"/>
  <c r="G528" i="1" s="1"/>
  <c r="C528" i="1"/>
  <c r="D527" i="1"/>
  <c r="C527" i="1"/>
  <c r="D526" i="1"/>
  <c r="C526" i="1"/>
  <c r="D525" i="1"/>
  <c r="G525" i="1" s="1"/>
  <c r="C525" i="1"/>
  <c r="D524" i="1"/>
  <c r="G524" i="1" s="1"/>
  <c r="C524" i="1"/>
  <c r="D523" i="1"/>
  <c r="C523" i="1"/>
  <c r="D522" i="1"/>
  <c r="G522" i="1" s="1"/>
  <c r="C522" i="1"/>
  <c r="D521" i="1"/>
  <c r="G521" i="1" s="1"/>
  <c r="C521" i="1"/>
  <c r="D520" i="1"/>
  <c r="C520" i="1"/>
  <c r="D519" i="1"/>
  <c r="C519" i="1"/>
  <c r="D518" i="1"/>
  <c r="G518" i="1" s="1"/>
  <c r="C518" i="1"/>
  <c r="C517" i="1"/>
  <c r="D515" i="1"/>
  <c r="C515" i="1"/>
  <c r="D514" i="1"/>
  <c r="C514" i="1"/>
  <c r="D513" i="1"/>
  <c r="C513" i="1"/>
  <c r="D512" i="1"/>
  <c r="G512" i="1" s="1"/>
  <c r="C512" i="1"/>
  <c r="D511" i="1"/>
  <c r="C511" i="1"/>
  <c r="D510" i="1"/>
  <c r="G510" i="1" s="1"/>
  <c r="C510" i="1"/>
  <c r="D509" i="1"/>
  <c r="C509" i="1"/>
  <c r="D508" i="1"/>
  <c r="C508" i="1"/>
  <c r="D507" i="1"/>
  <c r="C507" i="1"/>
  <c r="D506" i="1"/>
  <c r="G506" i="1" s="1"/>
  <c r="C506" i="1"/>
  <c r="D505" i="1"/>
  <c r="C505" i="1"/>
  <c r="D504" i="1"/>
  <c r="H504" i="1" s="1"/>
  <c r="C504" i="1"/>
  <c r="D503" i="1"/>
  <c r="C503" i="1"/>
  <c r="D502" i="1"/>
  <c r="C502" i="1"/>
  <c r="D501" i="1"/>
  <c r="C501" i="1"/>
  <c r="D500" i="1"/>
  <c r="G500" i="1" s="1"/>
  <c r="C500" i="1"/>
  <c r="D499" i="1"/>
  <c r="C499" i="1"/>
  <c r="D498" i="1"/>
  <c r="H498" i="1" s="1"/>
  <c r="C498" i="1"/>
  <c r="D497" i="1"/>
  <c r="C497" i="1"/>
  <c r="D496" i="1"/>
  <c r="C496" i="1"/>
  <c r="D495" i="1"/>
  <c r="C495" i="1"/>
  <c r="D494" i="1"/>
  <c r="G494" i="1" s="1"/>
  <c r="C494" i="1"/>
  <c r="D493" i="1"/>
  <c r="C493" i="1"/>
  <c r="D492" i="1"/>
  <c r="H492" i="1" s="1"/>
  <c r="C492" i="1"/>
  <c r="C491" i="1"/>
  <c r="D490" i="1"/>
  <c r="C490" i="1"/>
  <c r="D489" i="1"/>
  <c r="G489" i="1" s="1"/>
  <c r="C489" i="1"/>
  <c r="D488" i="1"/>
  <c r="G488" i="1" s="1"/>
  <c r="C488" i="1"/>
  <c r="D487" i="1"/>
  <c r="C487" i="1"/>
  <c r="D486" i="1"/>
  <c r="G486" i="1" s="1"/>
  <c r="C486" i="1"/>
  <c r="D484" i="1"/>
  <c r="C484" i="1"/>
  <c r="D483" i="1"/>
  <c r="C483" i="1"/>
  <c r="C482" i="1"/>
  <c r="D481" i="1"/>
  <c r="C481" i="1"/>
  <c r="D480" i="1"/>
  <c r="H480" i="1" s="1"/>
  <c r="C480" i="1"/>
  <c r="D479" i="1"/>
  <c r="C479" i="1"/>
  <c r="D478" i="1"/>
  <c r="C478" i="1"/>
  <c r="D477" i="1"/>
  <c r="G477" i="1" s="1"/>
  <c r="C477" i="1"/>
  <c r="D476" i="1"/>
  <c r="G476" i="1" s="1"/>
  <c r="C476" i="1"/>
  <c r="D475" i="1"/>
  <c r="C475" i="1"/>
  <c r="D474" i="1"/>
  <c r="G474" i="1" s="1"/>
  <c r="C474" i="1"/>
  <c r="C473" i="1"/>
  <c r="D472" i="1"/>
  <c r="C472" i="1"/>
  <c r="D471" i="1"/>
  <c r="C471" i="1"/>
  <c r="D470" i="1"/>
  <c r="G470" i="1" s="1"/>
  <c r="C470" i="1"/>
  <c r="D469" i="1"/>
  <c r="C469" i="1"/>
  <c r="D468" i="1"/>
  <c r="G468" i="1" s="1"/>
  <c r="C468" i="1"/>
  <c r="D467" i="1"/>
  <c r="C467" i="1"/>
  <c r="D466" i="1"/>
  <c r="C466" i="1"/>
  <c r="D465" i="1"/>
  <c r="G465" i="1" s="1"/>
  <c r="C465" i="1"/>
  <c r="D464" i="1"/>
  <c r="G464" i="1" s="1"/>
  <c r="C464" i="1"/>
  <c r="D463" i="1"/>
  <c r="C463" i="1"/>
  <c r="D462" i="1"/>
  <c r="G462" i="1" s="1"/>
  <c r="C462" i="1"/>
  <c r="D461" i="1"/>
  <c r="G461" i="1" s="1"/>
  <c r="C461" i="1"/>
  <c r="D459" i="1"/>
  <c r="C459" i="1"/>
  <c r="D458" i="1"/>
  <c r="G458" i="1" s="1"/>
  <c r="C458" i="1"/>
  <c r="D457" i="1"/>
  <c r="H457" i="1" s="1"/>
  <c r="C457" i="1"/>
  <c r="D456" i="1"/>
  <c r="H456" i="1" s="1"/>
  <c r="C456" i="1"/>
  <c r="D455" i="1"/>
  <c r="G455" i="1" s="1"/>
  <c r="C455" i="1"/>
  <c r="D454" i="1"/>
  <c r="C454" i="1"/>
  <c r="D453" i="1"/>
  <c r="C453" i="1"/>
  <c r="D452" i="1"/>
  <c r="C452" i="1"/>
  <c r="D451" i="1"/>
  <c r="C451" i="1"/>
  <c r="D450" i="1"/>
  <c r="G450" i="1" s="1"/>
  <c r="C450" i="1"/>
  <c r="D449" i="1"/>
  <c r="G449" i="1" s="1"/>
  <c r="C449" i="1"/>
  <c r="D448" i="1"/>
  <c r="C448" i="1"/>
  <c r="D447" i="1"/>
  <c r="C447" i="1"/>
  <c r="D446" i="1"/>
  <c r="C446" i="1"/>
  <c r="D445" i="1"/>
  <c r="H445" i="1" s="1"/>
  <c r="C445" i="1"/>
  <c r="D444" i="1"/>
  <c r="C444" i="1"/>
  <c r="D443" i="1"/>
  <c r="G443" i="1" s="1"/>
  <c r="C443" i="1"/>
  <c r="H442" i="1"/>
  <c r="D442" i="1"/>
  <c r="G442" i="1" s="1"/>
  <c r="C442" i="1"/>
  <c r="D441" i="1"/>
  <c r="G441" i="1" s="1"/>
  <c r="C441" i="1"/>
  <c r="D440" i="1"/>
  <c r="G440" i="1" s="1"/>
  <c r="C440" i="1"/>
  <c r="D439" i="1"/>
  <c r="H439" i="1" s="1"/>
  <c r="C439" i="1"/>
  <c r="D438" i="1"/>
  <c r="G438" i="1" s="1"/>
  <c r="C438" i="1"/>
  <c r="D437" i="1"/>
  <c r="G437" i="1" s="1"/>
  <c r="C437" i="1"/>
  <c r="D436" i="1"/>
  <c r="H436" i="1" s="1"/>
  <c r="C436" i="1"/>
  <c r="D435" i="1"/>
  <c r="G435" i="1" s="1"/>
  <c r="C435" i="1"/>
  <c r="C434" i="1"/>
  <c r="D433" i="1"/>
  <c r="G433" i="1" s="1"/>
  <c r="C433" i="1"/>
  <c r="D432" i="1"/>
  <c r="G432" i="1" s="1"/>
  <c r="C432" i="1"/>
  <c r="D431" i="1"/>
  <c r="G431" i="1" s="1"/>
  <c r="C431" i="1"/>
  <c r="G430" i="1"/>
  <c r="D430" i="1"/>
  <c r="H430" i="1" s="1"/>
  <c r="C430" i="1"/>
  <c r="D429" i="1"/>
  <c r="G429" i="1" s="1"/>
  <c r="C429" i="1"/>
  <c r="D428" i="1"/>
  <c r="G428" i="1" s="1"/>
  <c r="C428" i="1"/>
  <c r="D427" i="1"/>
  <c r="H427" i="1" s="1"/>
  <c r="C427" i="1"/>
  <c r="D426" i="1"/>
  <c r="G426" i="1" s="1"/>
  <c r="C426" i="1"/>
  <c r="D423" i="1"/>
  <c r="C423" i="1"/>
  <c r="C422" i="1"/>
  <c r="D421" i="1"/>
  <c r="G421" i="1" s="1"/>
  <c r="C421" i="1"/>
  <c r="D416" i="1"/>
  <c r="C416" i="1"/>
  <c r="D415" i="1"/>
  <c r="G415" i="1" s="1"/>
  <c r="C415" i="1"/>
  <c r="D414" i="1"/>
  <c r="G414" i="1" s="1"/>
  <c r="C414" i="1"/>
  <c r="D411" i="1"/>
  <c r="G411" i="1" s="1"/>
  <c r="C411" i="1"/>
  <c r="D410" i="1"/>
  <c r="G410" i="1" s="1"/>
  <c r="C410" i="1"/>
  <c r="D409" i="1"/>
  <c r="G409" i="1" s="1"/>
  <c r="C409" i="1"/>
  <c r="D408" i="1"/>
  <c r="G408" i="1" s="1"/>
  <c r="C408" i="1"/>
  <c r="C407" i="1"/>
  <c r="D406" i="1"/>
  <c r="H406" i="1" s="1"/>
  <c r="C406" i="1"/>
  <c r="D405" i="1"/>
  <c r="G405" i="1" s="1"/>
  <c r="C405" i="1"/>
  <c r="D404" i="1"/>
  <c r="G404" i="1" s="1"/>
  <c r="C404" i="1"/>
  <c r="D403" i="1"/>
  <c r="G403" i="1" s="1"/>
  <c r="C403" i="1"/>
  <c r="D402" i="1"/>
  <c r="G402" i="1" s="1"/>
  <c r="C402" i="1"/>
  <c r="C401" i="1"/>
  <c r="D400" i="1"/>
  <c r="H400" i="1" s="1"/>
  <c r="C400" i="1"/>
  <c r="D399" i="1"/>
  <c r="G399" i="1" s="1"/>
  <c r="C399" i="1"/>
  <c r="D398" i="1"/>
  <c r="G398" i="1" s="1"/>
  <c r="C398" i="1"/>
  <c r="D397" i="1"/>
  <c r="H397" i="1" s="1"/>
  <c r="C397" i="1"/>
  <c r="D396" i="1"/>
  <c r="G396" i="1" s="1"/>
  <c r="C396" i="1"/>
  <c r="D395" i="1"/>
  <c r="G395" i="1" s="1"/>
  <c r="C395" i="1"/>
  <c r="D394" i="1"/>
  <c r="H394" i="1" s="1"/>
  <c r="C394" i="1"/>
  <c r="D393" i="1"/>
  <c r="G393" i="1" s="1"/>
  <c r="C393" i="1"/>
  <c r="D392" i="1"/>
  <c r="G392" i="1" s="1"/>
  <c r="C392" i="1"/>
  <c r="D391" i="1"/>
  <c r="G391" i="1" s="1"/>
  <c r="C391" i="1"/>
  <c r="D390" i="1"/>
  <c r="G390" i="1" s="1"/>
  <c r="C390" i="1"/>
  <c r="D389" i="1"/>
  <c r="G389" i="1" s="1"/>
  <c r="C389" i="1"/>
  <c r="D388" i="1"/>
  <c r="H388" i="1" s="1"/>
  <c r="C388" i="1"/>
  <c r="D387" i="1"/>
  <c r="G387" i="1" s="1"/>
  <c r="C387" i="1"/>
  <c r="D386" i="1"/>
  <c r="G386" i="1" s="1"/>
  <c r="C386" i="1"/>
  <c r="D385" i="1"/>
  <c r="H385" i="1" s="1"/>
  <c r="C385" i="1"/>
  <c r="D384" i="1"/>
  <c r="G384" i="1" s="1"/>
  <c r="C384" i="1"/>
  <c r="D383" i="1"/>
  <c r="G383" i="1" s="1"/>
  <c r="C383" i="1"/>
  <c r="D382" i="1"/>
  <c r="H382" i="1" s="1"/>
  <c r="C382" i="1"/>
  <c r="D381" i="1"/>
  <c r="G381" i="1" s="1"/>
  <c r="C381" i="1"/>
  <c r="D380" i="1"/>
  <c r="G380" i="1" s="1"/>
  <c r="C380" i="1"/>
  <c r="D379" i="1"/>
  <c r="H379" i="1" s="1"/>
  <c r="C379" i="1"/>
  <c r="D378" i="1"/>
  <c r="G378" i="1" s="1"/>
  <c r="C378" i="1"/>
  <c r="D377" i="1"/>
  <c r="G377" i="1" s="1"/>
  <c r="C377" i="1"/>
  <c r="D376" i="1"/>
  <c r="H376" i="1" s="1"/>
  <c r="C376" i="1"/>
  <c r="D375" i="1"/>
  <c r="G375" i="1" s="1"/>
  <c r="C375" i="1"/>
  <c r="D374" i="1"/>
  <c r="G374" i="1" s="1"/>
  <c r="C374" i="1"/>
  <c r="D373" i="1"/>
  <c r="G373" i="1" s="1"/>
  <c r="C373" i="1"/>
  <c r="D372" i="1"/>
  <c r="C372" i="1"/>
  <c r="D371" i="1"/>
  <c r="G371" i="1" s="1"/>
  <c r="C371" i="1"/>
  <c r="D370" i="1"/>
  <c r="G370" i="1" s="1"/>
  <c r="C370" i="1"/>
  <c r="D369" i="1"/>
  <c r="G369" i="1" s="1"/>
  <c r="C369" i="1"/>
  <c r="D367" i="1"/>
  <c r="H367" i="1" s="1"/>
  <c r="C367" i="1"/>
  <c r="D366" i="1"/>
  <c r="G366" i="1" s="1"/>
  <c r="C366" i="1"/>
  <c r="H366" i="1" s="1"/>
  <c r="D365" i="1"/>
  <c r="G365" i="1" s="1"/>
  <c r="C365" i="1"/>
  <c r="D364" i="1"/>
  <c r="H364" i="1" s="1"/>
  <c r="C364" i="1"/>
  <c r="D363" i="1"/>
  <c r="C363" i="1"/>
  <c r="D362" i="1"/>
  <c r="G362" i="1" s="1"/>
  <c r="C362" i="1"/>
  <c r="D361" i="1"/>
  <c r="G361" i="1" s="1"/>
  <c r="C361" i="1"/>
  <c r="D360" i="1"/>
  <c r="C360" i="1"/>
  <c r="D359" i="1"/>
  <c r="G359" i="1" s="1"/>
  <c r="C359" i="1"/>
  <c r="D358" i="1"/>
  <c r="H358" i="1" s="1"/>
  <c r="C358" i="1"/>
  <c r="D357" i="1"/>
  <c r="C357" i="1"/>
  <c r="C356" i="1"/>
  <c r="D354" i="1"/>
  <c r="G354" i="1" s="1"/>
  <c r="C354" i="1"/>
  <c r="D353" i="1"/>
  <c r="G353" i="1" s="1"/>
  <c r="C353" i="1"/>
  <c r="D352" i="1"/>
  <c r="H352" i="1" s="1"/>
  <c r="C352" i="1"/>
  <c r="D351" i="1"/>
  <c r="C351" i="1"/>
  <c r="D350" i="1"/>
  <c r="G350" i="1" s="1"/>
  <c r="C350" i="1"/>
  <c r="D349" i="1"/>
  <c r="D348" i="1"/>
  <c r="C348" i="1"/>
  <c r="D347" i="1"/>
  <c r="G347" i="1" s="1"/>
  <c r="C347" i="1"/>
  <c r="D346" i="1"/>
  <c r="G346" i="1" s="1"/>
  <c r="C346" i="1"/>
  <c r="D345" i="1"/>
  <c r="C345" i="1"/>
  <c r="C344" i="1"/>
  <c r="D343" i="1"/>
  <c r="H343" i="1" s="1"/>
  <c r="C343" i="1"/>
  <c r="D342" i="1"/>
  <c r="C342" i="1"/>
  <c r="D341" i="1"/>
  <c r="G341" i="1" s="1"/>
  <c r="C341" i="1"/>
  <c r="D340" i="1"/>
  <c r="G340" i="1" s="1"/>
  <c r="C340" i="1"/>
  <c r="D339" i="1"/>
  <c r="G339" i="1" s="1"/>
  <c r="C339" i="1"/>
  <c r="D338" i="1"/>
  <c r="G338" i="1" s="1"/>
  <c r="C338" i="1"/>
  <c r="D337" i="1"/>
  <c r="H337" i="1" s="1"/>
  <c r="C337" i="1"/>
  <c r="D336" i="1"/>
  <c r="C336" i="1"/>
  <c r="D335" i="1"/>
  <c r="G335" i="1" s="1"/>
  <c r="C335" i="1"/>
  <c r="D334" i="1"/>
  <c r="H334" i="1" s="1"/>
  <c r="C334" i="1"/>
  <c r="D333" i="1"/>
  <c r="G333" i="1" s="1"/>
  <c r="C333" i="1"/>
  <c r="D332" i="1"/>
  <c r="G332" i="1" s="1"/>
  <c r="C332" i="1"/>
  <c r="D331" i="1"/>
  <c r="H331" i="1" s="1"/>
  <c r="C331" i="1"/>
  <c r="D330" i="1"/>
  <c r="C330" i="1"/>
  <c r="D329" i="1"/>
  <c r="G329" i="1" s="1"/>
  <c r="C329" i="1"/>
  <c r="D328" i="1"/>
  <c r="H328" i="1" s="1"/>
  <c r="C328" i="1"/>
  <c r="D327" i="1"/>
  <c r="C327" i="1"/>
  <c r="D326" i="1"/>
  <c r="G326" i="1" s="1"/>
  <c r="C326" i="1"/>
  <c r="G325" i="1"/>
  <c r="D325" i="1"/>
  <c r="H325" i="1" s="1"/>
  <c r="C325" i="1"/>
  <c r="D324" i="1"/>
  <c r="C324" i="1"/>
  <c r="D323" i="1"/>
  <c r="G323" i="1" s="1"/>
  <c r="C323" i="1"/>
  <c r="D322" i="1"/>
  <c r="G322" i="1" s="1"/>
  <c r="C322" i="1"/>
  <c r="D321" i="1"/>
  <c r="G321" i="1" s="1"/>
  <c r="C321" i="1"/>
  <c r="D320" i="1"/>
  <c r="G320" i="1" s="1"/>
  <c r="C320" i="1"/>
  <c r="D319" i="1"/>
  <c r="H319" i="1" s="1"/>
  <c r="C319" i="1"/>
  <c r="D318" i="1"/>
  <c r="C318" i="1"/>
  <c r="D317" i="1"/>
  <c r="G317" i="1" s="1"/>
  <c r="C317" i="1"/>
  <c r="C316" i="1"/>
  <c r="D315" i="1"/>
  <c r="G315" i="1" s="1"/>
  <c r="C315" i="1"/>
  <c r="D314" i="1"/>
  <c r="G314" i="1" s="1"/>
  <c r="C314" i="1"/>
  <c r="D313" i="1"/>
  <c r="H313" i="1" s="1"/>
  <c r="C313" i="1"/>
  <c r="D312" i="1"/>
  <c r="C312" i="1"/>
  <c r="D311" i="1"/>
  <c r="G311" i="1" s="1"/>
  <c r="C311" i="1"/>
  <c r="D310" i="1"/>
  <c r="G310" i="1" s="1"/>
  <c r="C310" i="1"/>
  <c r="D309" i="1"/>
  <c r="C309" i="1"/>
  <c r="D308" i="1"/>
  <c r="G308" i="1" s="1"/>
  <c r="C308" i="1"/>
  <c r="D307" i="1"/>
  <c r="G307" i="1" s="1"/>
  <c r="C307" i="1"/>
  <c r="D306" i="1"/>
  <c r="G306" i="1" s="1"/>
  <c r="C306" i="1"/>
  <c r="D305" i="1"/>
  <c r="H305" i="1" s="1"/>
  <c r="C305" i="1"/>
  <c r="D302" i="1"/>
  <c r="H302" i="1" s="1"/>
  <c r="C302" i="1"/>
  <c r="D301" i="1"/>
  <c r="G301" i="1" s="1"/>
  <c r="C301" i="1"/>
  <c r="D300" i="1"/>
  <c r="G300" i="1" s="1"/>
  <c r="C300" i="1"/>
  <c r="D299" i="1"/>
  <c r="G299" i="1" s="1"/>
  <c r="C299" i="1"/>
  <c r="D298" i="1"/>
  <c r="G298" i="1" s="1"/>
  <c r="C298" i="1"/>
  <c r="C294" i="1"/>
  <c r="D293" i="1"/>
  <c r="H293" i="1" s="1"/>
  <c r="C293" i="1"/>
  <c r="D292" i="1"/>
  <c r="G292" i="1" s="1"/>
  <c r="C292" i="1"/>
  <c r="D291" i="1"/>
  <c r="G291" i="1" s="1"/>
  <c r="C291" i="1"/>
  <c r="D290" i="1"/>
  <c r="H290" i="1" s="1"/>
  <c r="C290" i="1"/>
  <c r="D289" i="1"/>
  <c r="G289" i="1" s="1"/>
  <c r="C289" i="1"/>
  <c r="D288" i="1"/>
  <c r="C288" i="1"/>
  <c r="D287" i="1"/>
  <c r="G287" i="1" s="1"/>
  <c r="C287" i="1"/>
  <c r="D286" i="1"/>
  <c r="C286" i="1"/>
  <c r="D285" i="1"/>
  <c r="G285" i="1" s="1"/>
  <c r="C285" i="1"/>
  <c r="D284" i="1"/>
  <c r="G284" i="1" s="1"/>
  <c r="C284" i="1"/>
  <c r="D283" i="1"/>
  <c r="H283" i="1" s="1"/>
  <c r="C283" i="1"/>
  <c r="D282" i="1"/>
  <c r="C282" i="1"/>
  <c r="D281" i="1"/>
  <c r="H281" i="1" s="1"/>
  <c r="C281" i="1"/>
  <c r="D280" i="1"/>
  <c r="H280" i="1" s="1"/>
  <c r="C280" i="1"/>
  <c r="D279" i="1"/>
  <c r="G279" i="1" s="1"/>
  <c r="C279" i="1"/>
  <c r="D278" i="1"/>
  <c r="H278" i="1" s="1"/>
  <c r="C278" i="1"/>
  <c r="D277" i="1"/>
  <c r="H277" i="1" s="1"/>
  <c r="C277" i="1"/>
  <c r="D276" i="1"/>
  <c r="C276" i="1"/>
  <c r="D275" i="1"/>
  <c r="H275" i="1" s="1"/>
  <c r="C275" i="1"/>
  <c r="C274" i="1"/>
  <c r="D273" i="1"/>
  <c r="C273" i="1"/>
  <c r="D272" i="1"/>
  <c r="H272" i="1" s="1"/>
  <c r="C272" i="1"/>
  <c r="D271" i="1"/>
  <c r="H271" i="1" s="1"/>
  <c r="C271" i="1"/>
  <c r="D270" i="1"/>
  <c r="G270" i="1" s="1"/>
  <c r="C270" i="1"/>
  <c r="C269" i="1"/>
  <c r="D268" i="1"/>
  <c r="G268" i="1" s="1"/>
  <c r="C268" i="1"/>
  <c r="D267" i="1"/>
  <c r="G267" i="1" s="1"/>
  <c r="C267" i="1"/>
  <c r="D266" i="1"/>
  <c r="H266" i="1" s="1"/>
  <c r="C266" i="1"/>
  <c r="C265" i="1"/>
  <c r="D264" i="1"/>
  <c r="C264" i="1"/>
  <c r="D263" i="1"/>
  <c r="H263" i="1" s="1"/>
  <c r="C263" i="1"/>
  <c r="D262" i="1"/>
  <c r="C262" i="1"/>
  <c r="D261" i="1"/>
  <c r="C261" i="1"/>
  <c r="D260" i="1"/>
  <c r="G260" i="1" s="1"/>
  <c r="C260" i="1"/>
  <c r="D259" i="1"/>
  <c r="H259" i="1" s="1"/>
  <c r="C259" i="1"/>
  <c r="D257" i="1"/>
  <c r="H257" i="1" s="1"/>
  <c r="C257" i="1"/>
  <c r="D256" i="1"/>
  <c r="C256" i="1"/>
  <c r="D255" i="1"/>
  <c r="G255" i="1" s="1"/>
  <c r="C255" i="1"/>
  <c r="D254" i="1"/>
  <c r="H254" i="1" s="1"/>
  <c r="C254" i="1"/>
  <c r="D253" i="1"/>
  <c r="G253" i="1" s="1"/>
  <c r="C253" i="1"/>
  <c r="D252" i="1"/>
  <c r="C252" i="1"/>
  <c r="D251" i="1"/>
  <c r="G251" i="1" s="1"/>
  <c r="C251" i="1"/>
  <c r="D250" i="1"/>
  <c r="C250" i="1"/>
  <c r="D249" i="1"/>
  <c r="G249" i="1" s="1"/>
  <c r="C249" i="1"/>
  <c r="D248" i="1"/>
  <c r="G248" i="1" s="1"/>
  <c r="C248" i="1"/>
  <c r="D247" i="1"/>
  <c r="H247" i="1" s="1"/>
  <c r="C247" i="1"/>
  <c r="C246" i="1"/>
  <c r="D245" i="1"/>
  <c r="H245" i="1" s="1"/>
  <c r="C245" i="1"/>
  <c r="D244" i="1"/>
  <c r="H244" i="1" s="1"/>
  <c r="C244" i="1"/>
  <c r="D243" i="1"/>
  <c r="G243" i="1" s="1"/>
  <c r="C243" i="1"/>
  <c r="D242" i="1"/>
  <c r="H242" i="1" s="1"/>
  <c r="C242" i="1"/>
  <c r="D241" i="1"/>
  <c r="H241" i="1" s="1"/>
  <c r="C241" i="1"/>
  <c r="D240" i="1"/>
  <c r="C240" i="1"/>
  <c r="D239" i="1"/>
  <c r="G239" i="1" s="1"/>
  <c r="C239" i="1"/>
  <c r="D238" i="1"/>
  <c r="C238" i="1"/>
  <c r="D237" i="1"/>
  <c r="C237" i="1"/>
  <c r="D236" i="1"/>
  <c r="H236" i="1" s="1"/>
  <c r="C236" i="1"/>
  <c r="D235" i="1"/>
  <c r="H235" i="1" s="1"/>
  <c r="C235" i="1"/>
  <c r="G235" i="1" s="1"/>
  <c r="D234" i="1"/>
  <c r="H234" i="1" s="1"/>
  <c r="C234" i="1"/>
  <c r="D233" i="1"/>
  <c r="H233" i="1" s="1"/>
  <c r="C233" i="1"/>
  <c r="D232" i="1"/>
  <c r="H232" i="1" s="1"/>
  <c r="C232" i="1"/>
  <c r="D231" i="1"/>
  <c r="H231" i="1" s="1"/>
  <c r="C231" i="1"/>
  <c r="D230" i="1"/>
  <c r="G230" i="1" s="1"/>
  <c r="C230" i="1"/>
  <c r="D229" i="1"/>
  <c r="H229" i="1" s="1"/>
  <c r="C229" i="1"/>
  <c r="D228" i="1"/>
  <c r="H228" i="1" s="1"/>
  <c r="C228" i="1"/>
  <c r="D227" i="1"/>
  <c r="G227" i="1" s="1"/>
  <c r="C227" i="1"/>
  <c r="C226" i="1"/>
  <c r="D225" i="1"/>
  <c r="H225" i="1" s="1"/>
  <c r="C225" i="1"/>
  <c r="D224" i="1"/>
  <c r="H224" i="1" s="1"/>
  <c r="C224" i="1"/>
  <c r="D223" i="1"/>
  <c r="H223" i="1" s="1"/>
  <c r="C223" i="1"/>
  <c r="D222" i="1"/>
  <c r="H222" i="1" s="1"/>
  <c r="C222" i="1"/>
  <c r="D221" i="1"/>
  <c r="G221" i="1" s="1"/>
  <c r="C221" i="1"/>
  <c r="D220" i="1"/>
  <c r="H220" i="1" s="1"/>
  <c r="C220" i="1"/>
  <c r="D219" i="1"/>
  <c r="H219" i="1" s="1"/>
  <c r="C219" i="1"/>
  <c r="D218" i="1"/>
  <c r="H218" i="1" s="1"/>
  <c r="C218"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G195" i="1" s="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C166" i="1"/>
  <c r="H165" i="1"/>
  <c r="D165" i="1"/>
  <c r="C165" i="1"/>
  <c r="G165" i="1" s="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G123" i="1" s="1"/>
  <c r="D122" i="1"/>
  <c r="H122" i="1" s="1"/>
  <c r="C122"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G81" i="1" s="1"/>
  <c r="D80" i="1"/>
  <c r="H80" i="1" s="1"/>
  <c r="C80" i="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H7" i="1"/>
  <c r="D7" i="1"/>
  <c r="C7" i="1"/>
  <c r="D6" i="1"/>
  <c r="H6" i="1" s="1"/>
  <c r="C6" i="1"/>
  <c r="D5" i="1"/>
  <c r="H5" i="1" s="1"/>
  <c r="C5" i="1"/>
  <c r="D4" i="1"/>
  <c r="H4" i="1" s="1"/>
  <c r="C4" i="1"/>
  <c r="C3" i="1"/>
  <c r="H1577" i="1" l="1"/>
  <c r="G1574" i="1"/>
  <c r="I1574" i="1" s="1"/>
  <c r="I1573" i="1"/>
  <c r="J1569" i="1"/>
  <c r="J1566" i="1"/>
  <c r="H1565" i="1"/>
  <c r="E22" i="7"/>
  <c r="I34" i="3" s="1"/>
  <c r="G1563" i="1"/>
  <c r="H1562" i="1"/>
  <c r="I1562" i="1" s="1"/>
  <c r="J1559" i="1"/>
  <c r="J1558" i="1"/>
  <c r="D1556" i="1"/>
  <c r="H1554" i="1"/>
  <c r="I1552" i="1"/>
  <c r="J1547" i="1"/>
  <c r="E6" i="7"/>
  <c r="D1539" i="1" s="1"/>
  <c r="J1544" i="1"/>
  <c r="H1540" i="1"/>
  <c r="J1542" i="1"/>
  <c r="G1580" i="1"/>
  <c r="I1580" i="1" s="1"/>
  <c r="G1579" i="1"/>
  <c r="G1578" i="1"/>
  <c r="I1578" i="1" s="1"/>
  <c r="D38" i="7"/>
  <c r="H35" i="3" s="1"/>
  <c r="J1576" i="1"/>
  <c r="C1572" i="1"/>
  <c r="H1572" i="1" s="1"/>
  <c r="D22" i="7"/>
  <c r="C1555" i="1" s="1"/>
  <c r="J1570" i="1"/>
  <c r="G1569" i="1"/>
  <c r="H1569" i="1"/>
  <c r="G1567" i="1"/>
  <c r="I1567" i="1" s="1"/>
  <c r="G1566" i="1"/>
  <c r="H1566" i="1"/>
  <c r="H1563" i="1"/>
  <c r="G1565" i="1"/>
  <c r="I1565" i="1" s="1"/>
  <c r="G1564" i="1"/>
  <c r="H1564" i="1"/>
  <c r="J1561" i="1"/>
  <c r="G1560" i="1"/>
  <c r="H1560" i="1"/>
  <c r="I1560" i="1" s="1"/>
  <c r="H1559" i="1"/>
  <c r="I1559" i="1" s="1"/>
  <c r="C1556" i="1"/>
  <c r="G1554" i="1"/>
  <c r="I1554" i="1" s="1"/>
  <c r="G1553" i="1"/>
  <c r="I1553" i="1" s="1"/>
  <c r="G1550" i="1"/>
  <c r="I1550" i="1" s="1"/>
  <c r="G1547" i="1"/>
  <c r="G1548" i="1"/>
  <c r="H1548" i="1"/>
  <c r="D6" i="7"/>
  <c r="D5" i="7" s="1"/>
  <c r="I1546" i="1"/>
  <c r="G1544" i="1"/>
  <c r="H1544" i="1"/>
  <c r="I1543" i="1"/>
  <c r="G1540" i="1"/>
  <c r="G1542" i="1"/>
  <c r="I1542" i="1" s="1"/>
  <c r="G1627" i="1"/>
  <c r="G1626" i="1"/>
  <c r="G1625" i="1"/>
  <c r="G1624" i="1"/>
  <c r="G1623" i="1"/>
  <c r="G416" i="1"/>
  <c r="G423" i="1"/>
  <c r="G1176" i="1"/>
  <c r="F171" i="5"/>
  <c r="H1179" i="1"/>
  <c r="H1251" i="1"/>
  <c r="H1202" i="1"/>
  <c r="H1322" i="1"/>
  <c r="G1320" i="1"/>
  <c r="G1319" i="1"/>
  <c r="G1318" i="1"/>
  <c r="H1317" i="1"/>
  <c r="H1310" i="1"/>
  <c r="G1299" i="1"/>
  <c r="G1297" i="1"/>
  <c r="G1292" i="1"/>
  <c r="G1291" i="1"/>
  <c r="H1287" i="1"/>
  <c r="G1286" i="1"/>
  <c r="G1285" i="1"/>
  <c r="D274" i="5"/>
  <c r="D251" i="5" s="1"/>
  <c r="H1281" i="1"/>
  <c r="H1275" i="1"/>
  <c r="H1274" i="1"/>
  <c r="G1273" i="1"/>
  <c r="H1271" i="1"/>
  <c r="G1269" i="1"/>
  <c r="G1279" i="1"/>
  <c r="H1395" i="1"/>
  <c r="G1393" i="1"/>
  <c r="H1392" i="1"/>
  <c r="G1391" i="1"/>
  <c r="G1390" i="1"/>
  <c r="G1389" i="1"/>
  <c r="G1384" i="1"/>
  <c r="G1381" i="1"/>
  <c r="G1380" i="1"/>
  <c r="H1379" i="1"/>
  <c r="H1377" i="1"/>
  <c r="G1372" i="1"/>
  <c r="G1369" i="1"/>
  <c r="H1341" i="1"/>
  <c r="C1681" i="1"/>
  <c r="H1681" i="1" s="1"/>
  <c r="G1601" i="1"/>
  <c r="H1533" i="1"/>
  <c r="E114" i="6"/>
  <c r="I30" i="3" s="1"/>
  <c r="G1449" i="1"/>
  <c r="G1448" i="1"/>
  <c r="H1428" i="1"/>
  <c r="G1412" i="1"/>
  <c r="H1367" i="1"/>
  <c r="G1353" i="1"/>
  <c r="H1351" i="1"/>
  <c r="H1337" i="1"/>
  <c r="H1331" i="1"/>
  <c r="G1251" i="1"/>
  <c r="H1217" i="1"/>
  <c r="D1201" i="1"/>
  <c r="G1169" i="1"/>
  <c r="D1155" i="1"/>
  <c r="H1155" i="1" s="1"/>
  <c r="H1117" i="1"/>
  <c r="H1099" i="1"/>
  <c r="H1090" i="1"/>
  <c r="G1083" i="1"/>
  <c r="H998" i="1"/>
  <c r="G979" i="1"/>
  <c r="H971" i="1"/>
  <c r="G968" i="1"/>
  <c r="G939" i="1"/>
  <c r="G895" i="1"/>
  <c r="H807" i="1"/>
  <c r="H794" i="1"/>
  <c r="H766" i="1"/>
  <c r="H765" i="1"/>
  <c r="H760" i="1"/>
  <c r="H748" i="1"/>
  <c r="H733" i="1"/>
  <c r="H732" i="1"/>
  <c r="H727" i="1"/>
  <c r="H701" i="1"/>
  <c r="H683" i="1"/>
  <c r="H582" i="1"/>
  <c r="G427" i="1"/>
  <c r="H372" i="1"/>
  <c r="H365" i="1"/>
  <c r="H324" i="1"/>
  <c r="H315" i="1"/>
  <c r="H260" i="1"/>
  <c r="G257" i="1"/>
  <c r="D246" i="1"/>
  <c r="E125" i="4"/>
  <c r="D121" i="1" s="1"/>
  <c r="E43" i="9"/>
  <c r="B43" i="9" s="1"/>
  <c r="D79" i="1"/>
  <c r="H79" i="1" s="1"/>
  <c r="G16" i="1"/>
  <c r="H1678" i="1"/>
  <c r="H1660" i="1"/>
  <c r="G1588" i="1"/>
  <c r="H1509" i="1"/>
  <c r="H1494" i="1"/>
  <c r="H1493" i="1"/>
  <c r="H1482" i="1"/>
  <c r="H1479" i="1"/>
  <c r="G1473" i="1"/>
  <c r="H1463" i="1"/>
  <c r="H1442" i="1"/>
  <c r="H1434" i="1"/>
  <c r="D1424" i="1"/>
  <c r="G1424" i="1" s="1"/>
  <c r="H1422" i="1"/>
  <c r="H1420" i="1"/>
  <c r="G1407" i="1"/>
  <c r="H1405" i="1"/>
  <c r="H1397" i="1"/>
  <c r="H1386" i="1"/>
  <c r="H1380" i="1"/>
  <c r="H1371" i="1"/>
  <c r="G1356" i="1"/>
  <c r="G1347" i="1"/>
  <c r="H1340" i="1"/>
  <c r="H1336" i="1"/>
  <c r="H1299" i="1"/>
  <c r="G1271" i="1"/>
  <c r="H1243" i="1"/>
  <c r="H1172" i="1"/>
  <c r="G1167" i="1"/>
  <c r="H1166" i="1"/>
  <c r="H1150" i="1"/>
  <c r="E135" i="5"/>
  <c r="H1135" i="1"/>
  <c r="G1134" i="1"/>
  <c r="H1126" i="1"/>
  <c r="G1100" i="1"/>
  <c r="G1097" i="1"/>
  <c r="H1086" i="1"/>
  <c r="E70" i="5"/>
  <c r="D1075" i="1" s="1"/>
  <c r="G1078" i="1"/>
  <c r="G1054" i="1"/>
  <c r="G1052" i="1"/>
  <c r="G1042" i="1"/>
  <c r="G1030" i="1"/>
  <c r="H1026" i="1"/>
  <c r="G1009" i="1"/>
  <c r="H975" i="1"/>
  <c r="G943" i="1"/>
  <c r="G921" i="1"/>
  <c r="G913" i="1"/>
  <c r="G910" i="1"/>
  <c r="G907" i="1"/>
  <c r="G899" i="1"/>
  <c r="G881" i="1"/>
  <c r="G877" i="1"/>
  <c r="H861" i="1"/>
  <c r="H852" i="1"/>
  <c r="H837" i="1"/>
  <c r="H833" i="1"/>
  <c r="H825" i="1"/>
  <c r="G804" i="1"/>
  <c r="G801" i="1"/>
  <c r="G796" i="1"/>
  <c r="G792" i="1"/>
  <c r="H778" i="1"/>
  <c r="H768" i="1"/>
  <c r="H762" i="1"/>
  <c r="H745" i="1"/>
  <c r="H721" i="1"/>
  <c r="H720" i="1"/>
  <c r="H702" i="1"/>
  <c r="H693" i="1"/>
  <c r="H666" i="1"/>
  <c r="H636" i="1"/>
  <c r="H573" i="1"/>
  <c r="H561" i="1"/>
  <c r="H537" i="1"/>
  <c r="G498" i="1"/>
  <c r="G492" i="1"/>
  <c r="G180" i="9"/>
  <c r="H468" i="1"/>
  <c r="H462" i="1"/>
  <c r="G457" i="1"/>
  <c r="G456" i="1"/>
  <c r="E89" i="9"/>
  <c r="B89" i="9" s="1"/>
  <c r="H431" i="1"/>
  <c r="H415" i="1"/>
  <c r="H408" i="1"/>
  <c r="G406" i="1"/>
  <c r="H395" i="1"/>
  <c r="H346" i="1"/>
  <c r="H335" i="1"/>
  <c r="H332" i="1"/>
  <c r="H310" i="1"/>
  <c r="H292" i="1"/>
  <c r="H294" i="1"/>
  <c r="H289" i="1"/>
  <c r="H282" i="1"/>
  <c r="G281" i="1"/>
  <c r="H276" i="1"/>
  <c r="G271" i="1"/>
  <c r="H261" i="1"/>
  <c r="H253" i="1"/>
  <c r="H252" i="1"/>
  <c r="H248" i="1"/>
  <c r="G247" i="1"/>
  <c r="G220" i="1"/>
  <c r="G210" i="1"/>
  <c r="G186" i="1"/>
  <c r="G183" i="1"/>
  <c r="G181" i="1"/>
  <c r="D166" i="1"/>
  <c r="H166" i="1" s="1"/>
  <c r="G169" i="1"/>
  <c r="G109" i="1"/>
  <c r="G88" i="1"/>
  <c r="G69" i="1"/>
  <c r="G46" i="1"/>
  <c r="G39" i="1"/>
  <c r="G36" i="1"/>
  <c r="G24" i="1"/>
  <c r="G12" i="1"/>
  <c r="E326" i="9"/>
  <c r="B326" i="9" s="1"/>
  <c r="E322" i="9"/>
  <c r="B322" i="9" s="1"/>
  <c r="G1685" i="1"/>
  <c r="G1677" i="1"/>
  <c r="G1668" i="1"/>
  <c r="G1664" i="1"/>
  <c r="G1666" i="1"/>
  <c r="G1663" i="1"/>
  <c r="H1662" i="1"/>
  <c r="G1655" i="1"/>
  <c r="G1648" i="1"/>
  <c r="G1643" i="1"/>
  <c r="G1642" i="1"/>
  <c r="G1638" i="1"/>
  <c r="G1637" i="1"/>
  <c r="H1630" i="1"/>
  <c r="H1612" i="1"/>
  <c r="G1606" i="1"/>
  <c r="G1592" i="1"/>
  <c r="G1590" i="1"/>
  <c r="G1587" i="1"/>
  <c r="H1586" i="1"/>
  <c r="H1527" i="1"/>
  <c r="D1510" i="1"/>
  <c r="H1522" i="1"/>
  <c r="H1521" i="1"/>
  <c r="H1520" i="1"/>
  <c r="H1515" i="1"/>
  <c r="F118" i="6"/>
  <c r="G1508" i="1"/>
  <c r="H1502" i="1"/>
  <c r="H1497" i="1"/>
  <c r="H1496" i="1"/>
  <c r="G1484" i="1"/>
  <c r="H1483" i="1"/>
  <c r="G1481" i="1"/>
  <c r="H1476" i="1"/>
  <c r="H1470" i="1"/>
  <c r="H1459" i="1"/>
  <c r="G1458" i="1"/>
  <c r="H1452" i="1"/>
  <c r="H1438" i="1"/>
  <c r="H1437" i="1"/>
  <c r="H1433" i="1"/>
  <c r="G1425" i="1"/>
  <c r="H1419" i="1"/>
  <c r="H1413" i="1"/>
  <c r="H1406" i="1"/>
  <c r="H1404" i="1"/>
  <c r="H1399" i="1"/>
  <c r="H1394" i="1"/>
  <c r="H1393" i="1"/>
  <c r="H1389" i="1"/>
  <c r="G1383" i="1"/>
  <c r="G1377" i="1"/>
  <c r="H1376" i="1"/>
  <c r="G1359" i="1"/>
  <c r="H1350" i="1"/>
  <c r="G1346" i="1"/>
  <c r="G1343" i="1"/>
  <c r="G1335" i="1"/>
  <c r="H1320" i="1"/>
  <c r="H1319" i="1"/>
  <c r="G1317" i="1"/>
  <c r="H1315" i="1"/>
  <c r="H1314" i="1"/>
  <c r="H1308" i="1"/>
  <c r="G1307" i="1"/>
  <c r="G1305" i="1"/>
  <c r="H1301" i="1"/>
  <c r="H1295" i="1"/>
  <c r="G1287" i="1"/>
  <c r="H1286" i="1"/>
  <c r="H1285" i="1"/>
  <c r="G1284" i="1"/>
  <c r="H1279" i="1"/>
  <c r="H1272" i="1"/>
  <c r="H1269" i="1"/>
  <c r="H1265" i="1"/>
  <c r="G1263" i="1"/>
  <c r="E332" i="9"/>
  <c r="B332" i="9" s="1"/>
  <c r="G1248" i="1"/>
  <c r="H1242" i="1"/>
  <c r="H1236" i="1"/>
  <c r="G1235" i="1"/>
  <c r="G1232" i="1"/>
  <c r="E219" i="5"/>
  <c r="H339" i="9" s="1"/>
  <c r="H1219" i="1"/>
  <c r="E203" i="5"/>
  <c r="H338" i="9" s="1"/>
  <c r="H1211" i="1"/>
  <c r="H1200" i="1"/>
  <c r="G1191" i="1"/>
  <c r="H1188" i="1"/>
  <c r="G1179" i="1"/>
  <c r="H1178" i="1"/>
  <c r="H1171" i="1"/>
  <c r="G1161" i="1"/>
  <c r="H1160" i="1"/>
  <c r="H1156" i="1"/>
  <c r="G1143" i="1"/>
  <c r="H1138" i="1"/>
  <c r="H1137" i="1"/>
  <c r="H1130" i="1"/>
  <c r="G1121" i="1"/>
  <c r="H1120" i="1"/>
  <c r="G1113" i="1"/>
  <c r="H1110" i="1"/>
  <c r="H1089" i="1"/>
  <c r="G1070" i="1"/>
  <c r="G1060" i="1"/>
  <c r="G1057" i="1"/>
  <c r="G1036" i="1"/>
  <c r="G1033" i="1"/>
  <c r="G1021" i="1"/>
  <c r="G1016" i="1"/>
  <c r="G1008" i="1"/>
  <c r="H1005" i="1"/>
  <c r="G1003" i="1"/>
  <c r="H1002" i="1"/>
  <c r="H995" i="1"/>
  <c r="G993" i="1"/>
  <c r="G985" i="1"/>
  <c r="H984" i="1"/>
  <c r="G980" i="1"/>
  <c r="G977" i="1"/>
  <c r="H972" i="1"/>
  <c r="H969" i="1"/>
  <c r="H965" i="1"/>
  <c r="F278" i="9"/>
  <c r="B278" i="9" s="1"/>
  <c r="G961" i="1"/>
  <c r="H956" i="1"/>
  <c r="G955" i="1"/>
  <c r="G951" i="1"/>
  <c r="H944" i="1"/>
  <c r="G942" i="1"/>
  <c r="G936" i="1"/>
  <c r="F272" i="9"/>
  <c r="H932" i="1"/>
  <c r="G931" i="1"/>
  <c r="G928" i="1"/>
  <c r="G927" i="1"/>
  <c r="G922" i="1"/>
  <c r="G918" i="1"/>
  <c r="G912" i="1"/>
  <c r="G906" i="1"/>
  <c r="G904" i="1"/>
  <c r="G893" i="1"/>
  <c r="G889" i="1"/>
  <c r="G887" i="1"/>
  <c r="G885" i="1"/>
  <c r="G875" i="1"/>
  <c r="H872" i="1"/>
  <c r="G871" i="1"/>
  <c r="G864" i="1"/>
  <c r="H855" i="1"/>
  <c r="G853" i="1"/>
  <c r="E83" i="9"/>
  <c r="B83" i="9" s="1"/>
  <c r="H846" i="1"/>
  <c r="H842" i="1"/>
  <c r="G841" i="1"/>
  <c r="G827" i="1"/>
  <c r="G824" i="1"/>
  <c r="H819" i="1"/>
  <c r="G817" i="1"/>
  <c r="G815" i="1"/>
  <c r="H810" i="1"/>
  <c r="G791" i="1"/>
  <c r="H789" i="1"/>
  <c r="G788" i="1"/>
  <c r="H783" i="1"/>
  <c r="H780" i="1"/>
  <c r="H775" i="1"/>
  <c r="H771" i="1"/>
  <c r="H769" i="1"/>
  <c r="H763" i="1"/>
  <c r="H759" i="1"/>
  <c r="H754" i="1"/>
  <c r="H751" i="1"/>
  <c r="H750" i="1"/>
  <c r="H747" i="1"/>
  <c r="H739" i="1"/>
  <c r="H738" i="1"/>
  <c r="H735" i="1"/>
  <c r="E53" i="9"/>
  <c r="B53" i="9" s="1"/>
  <c r="H729" i="1"/>
  <c r="H726" i="1"/>
  <c r="H724" i="1"/>
  <c r="H714" i="1"/>
  <c r="H710" i="1"/>
  <c r="B233" i="9"/>
  <c r="H698" i="1"/>
  <c r="H696" i="1"/>
  <c r="H687" i="1"/>
  <c r="H684" i="1"/>
  <c r="H675" i="1"/>
  <c r="H674" i="1"/>
  <c r="H657" i="1"/>
  <c r="H635" i="1"/>
  <c r="H630" i="1"/>
  <c r="H627" i="1"/>
  <c r="G618" i="1"/>
  <c r="H617" i="1"/>
  <c r="G612" i="1"/>
  <c r="G606" i="1"/>
  <c r="G600" i="1"/>
  <c r="H597" i="1"/>
  <c r="H593" i="1"/>
  <c r="E149" i="9"/>
  <c r="B149" i="9" s="1"/>
  <c r="H588" i="1"/>
  <c r="H585" i="1"/>
  <c r="H576" i="1"/>
  <c r="H570" i="1"/>
  <c r="H557" i="1"/>
  <c r="G552" i="1"/>
  <c r="H546" i="1"/>
  <c r="H545" i="1"/>
  <c r="H528" i="1"/>
  <c r="H525" i="1"/>
  <c r="H522" i="1"/>
  <c r="H521" i="1"/>
  <c r="H513" i="1"/>
  <c r="H510" i="1"/>
  <c r="H509" i="1"/>
  <c r="H501" i="1"/>
  <c r="E116" i="9"/>
  <c r="B116" i="9" s="1"/>
  <c r="H497" i="1"/>
  <c r="E113" i="9"/>
  <c r="B113" i="9" s="1"/>
  <c r="F258" i="9"/>
  <c r="B258" i="9" s="1"/>
  <c r="B257" i="9"/>
  <c r="H486" i="1"/>
  <c r="H477" i="1"/>
  <c r="H465" i="1"/>
  <c r="E466" i="4"/>
  <c r="D460" i="1" s="1"/>
  <c r="E104" i="9"/>
  <c r="B104" i="9" s="1"/>
  <c r="H453" i="1"/>
  <c r="H447" i="1"/>
  <c r="G444" i="1"/>
  <c r="H437" i="1"/>
  <c r="G436" i="1"/>
  <c r="H434" i="1"/>
  <c r="H432" i="1"/>
  <c r="G401" i="1"/>
  <c r="H401" i="1"/>
  <c r="H403" i="1"/>
  <c r="H402" i="1"/>
  <c r="G400" i="1"/>
  <c r="G394" i="1"/>
  <c r="H392" i="1"/>
  <c r="G385" i="1"/>
  <c r="H384" i="1"/>
  <c r="H377" i="1"/>
  <c r="G376" i="1"/>
  <c r="H370" i="1"/>
  <c r="H363" i="1"/>
  <c r="H350" i="1"/>
  <c r="H351" i="1"/>
  <c r="H348" i="1"/>
  <c r="H345" i="1"/>
  <c r="H342" i="1"/>
  <c r="H340" i="1"/>
  <c r="H333" i="1"/>
  <c r="G328" i="1"/>
  <c r="H327" i="1"/>
  <c r="H317" i="1"/>
  <c r="H314" i="1"/>
  <c r="E309" i="4"/>
  <c r="D304" i="1" s="1"/>
  <c r="H308" i="1"/>
  <c r="H307" i="1"/>
  <c r="H301" i="1"/>
  <c r="H299" i="1"/>
  <c r="H298" i="1"/>
  <c r="H422" i="1"/>
  <c r="H284" i="1"/>
  <c r="G280" i="1"/>
  <c r="G275" i="1"/>
  <c r="H273" i="1"/>
  <c r="F269" i="4"/>
  <c r="G254" i="1"/>
  <c r="H250" i="1"/>
  <c r="G244" i="1"/>
  <c r="H240" i="1"/>
  <c r="H239" i="1"/>
  <c r="H237" i="1"/>
  <c r="G214" i="1"/>
  <c r="G201" i="1"/>
  <c r="G196" i="1"/>
  <c r="G193" i="1"/>
  <c r="F242" i="9"/>
  <c r="B242" i="9" s="1"/>
  <c r="G189" i="1"/>
  <c r="G184" i="1"/>
  <c r="G180" i="1"/>
  <c r="G178" i="1"/>
  <c r="G168" i="1"/>
  <c r="E164" i="4"/>
  <c r="D160" i="1" s="1"/>
  <c r="H160" i="1" s="1"/>
  <c r="G159" i="1"/>
  <c r="G153" i="1"/>
  <c r="G151" i="1"/>
  <c r="G141" i="1"/>
  <c r="G139" i="1"/>
  <c r="G114" i="1"/>
  <c r="G106" i="1"/>
  <c r="G91" i="1"/>
  <c r="G90" i="1"/>
  <c r="G84" i="1"/>
  <c r="G72" i="1"/>
  <c r="G64" i="1"/>
  <c r="G60" i="1"/>
  <c r="G61" i="1"/>
  <c r="E32" i="9"/>
  <c r="B32" i="9" s="1"/>
  <c r="G57" i="1"/>
  <c r="G58" i="1"/>
  <c r="G54" i="1"/>
  <c r="G55" i="1"/>
  <c r="G37" i="1"/>
  <c r="G33" i="1"/>
  <c r="G31" i="1"/>
  <c r="G28" i="1"/>
  <c r="G10" i="1"/>
  <c r="E31" i="9"/>
  <c r="B31" i="9" s="1"/>
  <c r="E329" i="9"/>
  <c r="B329" i="9" s="1"/>
  <c r="E37" i="9"/>
  <c r="B37" i="9" s="1"/>
  <c r="G1686" i="1"/>
  <c r="G1684" i="1"/>
  <c r="G1680" i="1"/>
  <c r="G1676" i="1"/>
  <c r="H1674" i="1"/>
  <c r="G1672" i="1"/>
  <c r="H1669" i="1"/>
  <c r="G1671" i="1"/>
  <c r="G1670" i="1"/>
  <c r="G1665" i="1"/>
  <c r="G1661" i="1"/>
  <c r="G1659" i="1"/>
  <c r="G1658" i="1"/>
  <c r="G1656" i="1"/>
  <c r="G1654" i="1"/>
  <c r="G1652" i="1"/>
  <c r="G1649" i="1"/>
  <c r="H1649" i="1"/>
  <c r="G1650" i="1"/>
  <c r="H1644" i="1"/>
  <c r="G1646" i="1"/>
  <c r="G1645" i="1"/>
  <c r="G1639" i="1"/>
  <c r="G1640" i="1"/>
  <c r="H1634" i="1"/>
  <c r="G1636" i="1"/>
  <c r="G1633" i="1"/>
  <c r="G1632" i="1"/>
  <c r="H1629" i="1"/>
  <c r="G1629" i="1"/>
  <c r="G1620" i="1"/>
  <c r="G1619" i="1"/>
  <c r="G1618" i="1"/>
  <c r="G1616" i="1"/>
  <c r="G1614" i="1"/>
  <c r="G1615" i="1"/>
  <c r="G1613" i="1"/>
  <c r="G1610" i="1"/>
  <c r="G1609" i="1"/>
  <c r="G1608" i="1"/>
  <c r="G1604" i="1"/>
  <c r="G1605" i="1"/>
  <c r="G1595" i="1"/>
  <c r="G1600" i="1"/>
  <c r="G1599" i="1"/>
  <c r="G1598" i="1"/>
  <c r="G1596" i="1"/>
  <c r="G1594" i="1"/>
  <c r="G1591" i="1"/>
  <c r="D6" i="8"/>
  <c r="C1583" i="1" s="1"/>
  <c r="G1582" i="1"/>
  <c r="H1534" i="1"/>
  <c r="H1532" i="1"/>
  <c r="G1526" i="1"/>
  <c r="H1514" i="1"/>
  <c r="H1503" i="1"/>
  <c r="H1504" i="1"/>
  <c r="F107" i="6"/>
  <c r="H1495" i="1"/>
  <c r="H1490" i="1"/>
  <c r="G1491" i="1"/>
  <c r="E89" i="6"/>
  <c r="D1485" i="1" s="1"/>
  <c r="F82" i="6"/>
  <c r="G1478" i="1"/>
  <c r="F75" i="6"/>
  <c r="H1474" i="1"/>
  <c r="G1472" i="1"/>
  <c r="H1469" i="1"/>
  <c r="G1461" i="1"/>
  <c r="H1460" i="1"/>
  <c r="F54" i="6"/>
  <c r="G1455" i="1"/>
  <c r="H1453" i="1"/>
  <c r="H1446" i="1"/>
  <c r="G1445" i="1"/>
  <c r="H1440" i="1"/>
  <c r="F36" i="6"/>
  <c r="G1430" i="1"/>
  <c r="G1416" i="1"/>
  <c r="G1415" i="1"/>
  <c r="F13" i="6"/>
  <c r="G1410" i="1"/>
  <c r="E5" i="6"/>
  <c r="I27" i="3" s="1"/>
  <c r="G1395" i="1"/>
  <c r="G1392" i="1"/>
  <c r="E335" i="9"/>
  <c r="B335" i="9" s="1"/>
  <c r="G1382" i="1"/>
  <c r="G1379" i="1"/>
  <c r="H1374" i="1"/>
  <c r="H1357" i="1"/>
  <c r="H1355" i="1"/>
  <c r="H1332" i="1"/>
  <c r="H1328" i="1"/>
  <c r="H1327" i="1"/>
  <c r="G1323" i="1"/>
  <c r="G1310" i="1"/>
  <c r="G1302" i="1"/>
  <c r="G1298" i="1"/>
  <c r="H1296" i="1"/>
  <c r="G1281" i="1"/>
  <c r="G1275" i="1"/>
  <c r="G1274" i="1"/>
  <c r="H1264" i="1"/>
  <c r="E255" i="5"/>
  <c r="D1259" i="1" s="1"/>
  <c r="E305" i="9"/>
  <c r="B305" i="9" s="1"/>
  <c r="H1260" i="1"/>
  <c r="F256" i="5"/>
  <c r="F252" i="5"/>
  <c r="E340" i="9"/>
  <c r="B340" i="9" s="1"/>
  <c r="E333" i="9"/>
  <c r="B333" i="9" s="1"/>
  <c r="D1223" i="1"/>
  <c r="D1241" i="1"/>
  <c r="H1241" i="1" s="1"/>
  <c r="E327" i="9"/>
  <c r="B327" i="9" s="1"/>
  <c r="G1245" i="1"/>
  <c r="G1239" i="1"/>
  <c r="G1238" i="1"/>
  <c r="G1233" i="1"/>
  <c r="G1230" i="1"/>
  <c r="G1227" i="1"/>
  <c r="H1224" i="1"/>
  <c r="E321" i="9"/>
  <c r="B321" i="9" s="1"/>
  <c r="E320" i="9"/>
  <c r="B320" i="9" s="1"/>
  <c r="H1215" i="1"/>
  <c r="G1212" i="1"/>
  <c r="D1207" i="1"/>
  <c r="G1207" i="1" s="1"/>
  <c r="H1201" i="1"/>
  <c r="E319" i="9"/>
  <c r="B319" i="9" s="1"/>
  <c r="G1199" i="1"/>
  <c r="G1197" i="1"/>
  <c r="H1194" i="1"/>
  <c r="H1192" i="1"/>
  <c r="G1190" i="1"/>
  <c r="E178" i="5"/>
  <c r="D1182" i="1" s="1"/>
  <c r="H1183" i="1"/>
  <c r="H1176" i="1"/>
  <c r="H1177" i="1"/>
  <c r="H1175" i="1"/>
  <c r="H1170" i="1"/>
  <c r="E312" i="9"/>
  <c r="B312" i="9" s="1"/>
  <c r="E311" i="9"/>
  <c r="B311" i="9" s="1"/>
  <c r="G1158" i="1"/>
  <c r="G1155" i="1"/>
  <c r="E147" i="5"/>
  <c r="D1152" i="1" s="1"/>
  <c r="H1151" i="1"/>
  <c r="H1149" i="1"/>
  <c r="G1146" i="1"/>
  <c r="D1140" i="1"/>
  <c r="F135" i="5"/>
  <c r="F136" i="5"/>
  <c r="G1136" i="1"/>
  <c r="G1133" i="1"/>
  <c r="E119" i="5"/>
  <c r="D1124" i="1" s="1"/>
  <c r="G1131" i="1"/>
  <c r="G1125" i="1"/>
  <c r="H1123" i="1"/>
  <c r="G1112" i="1"/>
  <c r="H314" i="9"/>
  <c r="H1111" i="1"/>
  <c r="H1108" i="1"/>
  <c r="G1098" i="1"/>
  <c r="E88" i="5"/>
  <c r="D1093" i="1" s="1"/>
  <c r="G1094" i="1"/>
  <c r="G1095" i="1"/>
  <c r="E307" i="9"/>
  <c r="B307" i="9" s="1"/>
  <c r="G1087" i="1"/>
  <c r="G1084" i="1"/>
  <c r="G1081" i="1"/>
  <c r="G1080" i="1"/>
  <c r="F71" i="5"/>
  <c r="G1072" i="1"/>
  <c r="G1071" i="1"/>
  <c r="G1069" i="1"/>
  <c r="G1066" i="1"/>
  <c r="G1065" i="1"/>
  <c r="G1064" i="1"/>
  <c r="G1063" i="1"/>
  <c r="H1050" i="1"/>
  <c r="F45" i="5"/>
  <c r="G1051" i="1"/>
  <c r="G1049" i="1"/>
  <c r="G1048" i="1"/>
  <c r="G1046" i="1"/>
  <c r="G1047" i="1"/>
  <c r="G1045" i="1"/>
  <c r="G1044" i="1"/>
  <c r="G1039" i="1"/>
  <c r="H1038" i="1"/>
  <c r="F29" i="5"/>
  <c r="G1034" i="1"/>
  <c r="G1031" i="1"/>
  <c r="G1029" i="1"/>
  <c r="G1028" i="1"/>
  <c r="G1024" i="1"/>
  <c r="G1027" i="1"/>
  <c r="F19" i="5"/>
  <c r="G1018" i="1"/>
  <c r="G1015" i="1"/>
  <c r="G1013" i="1"/>
  <c r="G1006" i="1"/>
  <c r="G1004" i="1"/>
  <c r="G1000" i="1"/>
  <c r="H999" i="1"/>
  <c r="G991" i="1"/>
  <c r="G990" i="1"/>
  <c r="G988" i="1"/>
  <c r="G987" i="1"/>
  <c r="H986" i="1"/>
  <c r="G982" i="1"/>
  <c r="H978" i="1"/>
  <c r="G976" i="1"/>
  <c r="F283" i="9"/>
  <c r="B283" i="9" s="1"/>
  <c r="G967" i="1"/>
  <c r="H966" i="1"/>
  <c r="G964" i="1"/>
  <c r="H963" i="1"/>
  <c r="H962" i="1"/>
  <c r="H959" i="1"/>
  <c r="G957" i="1"/>
  <c r="G954" i="1"/>
  <c r="G952" i="1"/>
  <c r="G949" i="1"/>
  <c r="G948" i="1"/>
  <c r="G946" i="1"/>
  <c r="G945" i="1"/>
  <c r="F275" i="9"/>
  <c r="B275" i="9" s="1"/>
  <c r="G940" i="1"/>
  <c r="G937" i="1"/>
  <c r="G934" i="1"/>
  <c r="G933" i="1"/>
  <c r="E129" i="9"/>
  <c r="B129" i="9" s="1"/>
  <c r="G930" i="1"/>
  <c r="E128" i="9"/>
  <c r="B128" i="9" s="1"/>
  <c r="G924" i="1"/>
  <c r="E125" i="9"/>
  <c r="B125" i="9" s="1"/>
  <c r="H920" i="1"/>
  <c r="G919" i="1"/>
  <c r="G915" i="1"/>
  <c r="B265" i="9"/>
  <c r="G909" i="1"/>
  <c r="H908" i="1"/>
  <c r="G903" i="1"/>
  <c r="G901" i="1"/>
  <c r="G900" i="1"/>
  <c r="G894" i="1"/>
  <c r="G891" i="1"/>
  <c r="G890" i="1"/>
  <c r="G888" i="1"/>
  <c r="G882" i="1"/>
  <c r="E100" i="9"/>
  <c r="B100" i="9" s="1"/>
  <c r="G876" i="1"/>
  <c r="E95" i="9"/>
  <c r="B95" i="9" s="1"/>
  <c r="G873" i="1"/>
  <c r="G870" i="1"/>
  <c r="G869" i="1"/>
  <c r="E92" i="9"/>
  <c r="B92" i="9" s="1"/>
  <c r="G863" i="1"/>
  <c r="G860" i="1"/>
  <c r="G858" i="1"/>
  <c r="G851" i="1"/>
  <c r="E84" i="9"/>
  <c r="B84" i="9" s="1"/>
  <c r="F247" i="9"/>
  <c r="H848" i="1"/>
  <c r="H843" i="1"/>
  <c r="G840" i="1"/>
  <c r="G838" i="1"/>
  <c r="G834" i="1"/>
  <c r="E80" i="9"/>
  <c r="B80" i="9" s="1"/>
  <c r="H830" i="1"/>
  <c r="E79" i="9"/>
  <c r="B79" i="9" s="1"/>
  <c r="G828" i="1"/>
  <c r="G822" i="1"/>
  <c r="G816" i="1"/>
  <c r="H812" i="1"/>
  <c r="H806" i="1"/>
  <c r="G802" i="1"/>
  <c r="G798" i="1"/>
  <c r="E72" i="9"/>
  <c r="B72" i="9" s="1"/>
  <c r="G786" i="1"/>
  <c r="H781" i="1"/>
  <c r="H774" i="1"/>
  <c r="H772" i="1"/>
  <c r="H757" i="1"/>
  <c r="H756" i="1"/>
  <c r="E64" i="9"/>
  <c r="B64" i="9" s="1"/>
  <c r="H744" i="1"/>
  <c r="E60" i="9"/>
  <c r="B60" i="9" s="1"/>
  <c r="H741" i="1"/>
  <c r="E59" i="9"/>
  <c r="B59" i="9" s="1"/>
  <c r="E56" i="9"/>
  <c r="B56" i="9" s="1"/>
  <c r="H736" i="1"/>
  <c r="B241" i="9"/>
  <c r="F237" i="9"/>
  <c r="B237" i="9" s="1"/>
  <c r="H723" i="1"/>
  <c r="F235" i="9"/>
  <c r="H711" i="1"/>
  <c r="E44" i="9"/>
  <c r="B44" i="9" s="1"/>
  <c r="H705" i="1"/>
  <c r="H689" i="1"/>
  <c r="H665" i="1"/>
  <c r="H656" i="1"/>
  <c r="B26" i="9"/>
  <c r="H647" i="1"/>
  <c r="E629" i="4"/>
  <c r="D623" i="1" s="1"/>
  <c r="G623" i="1" s="1"/>
  <c r="H624" i="1"/>
  <c r="H621" i="1"/>
  <c r="E168" i="9"/>
  <c r="B168" i="9" s="1"/>
  <c r="F621" i="4"/>
  <c r="E167" i="9"/>
  <c r="B167" i="9" s="1"/>
  <c r="F290" i="9"/>
  <c r="B290" i="9" s="1"/>
  <c r="E164" i="9"/>
  <c r="B164" i="9" s="1"/>
  <c r="B289" i="9"/>
  <c r="H609" i="1"/>
  <c r="E161" i="9"/>
  <c r="B161" i="9" s="1"/>
  <c r="F285" i="9"/>
  <c r="B285" i="9" s="1"/>
  <c r="H605" i="1"/>
  <c r="F284" i="9"/>
  <c r="E155" i="9"/>
  <c r="B155" i="9" s="1"/>
  <c r="F282" i="9"/>
  <c r="B282" i="9" s="1"/>
  <c r="E597" i="4"/>
  <c r="D591" i="1" s="1"/>
  <c r="H591" i="1" s="1"/>
  <c r="B281" i="9"/>
  <c r="E152" i="9"/>
  <c r="B152" i="9" s="1"/>
  <c r="E151" i="9"/>
  <c r="B151" i="9" s="1"/>
  <c r="H594" i="1"/>
  <c r="E584" i="4"/>
  <c r="D578" i="1" s="1"/>
  <c r="G578" i="1" s="1"/>
  <c r="E571" i="4"/>
  <c r="D565" i="1" s="1"/>
  <c r="H569" i="1"/>
  <c r="G564" i="1"/>
  <c r="E144" i="9"/>
  <c r="B144" i="9" s="1"/>
  <c r="G558" i="1"/>
  <c r="E143" i="9"/>
  <c r="B143" i="9" s="1"/>
  <c r="E140" i="9"/>
  <c r="B140" i="9" s="1"/>
  <c r="H549" i="1"/>
  <c r="B277" i="9"/>
  <c r="E136" i="9"/>
  <c r="B136" i="9" s="1"/>
  <c r="F274" i="9"/>
  <c r="B274" i="9" s="1"/>
  <c r="F273" i="9"/>
  <c r="B273" i="9" s="1"/>
  <c r="G540" i="1"/>
  <c r="E132" i="9"/>
  <c r="B132" i="9" s="1"/>
  <c r="F271" i="9"/>
  <c r="E536" i="4"/>
  <c r="D530" i="1" s="1"/>
  <c r="G534" i="1"/>
  <c r="H533" i="1"/>
  <c r="F270" i="9"/>
  <c r="B270" i="9" s="1"/>
  <c r="E131" i="9"/>
  <c r="B131" i="9" s="1"/>
  <c r="E522" i="4"/>
  <c r="D516" i="1" s="1"/>
  <c r="G504" i="1"/>
  <c r="E120" i="9"/>
  <c r="B120" i="9" s="1"/>
  <c r="F266" i="9"/>
  <c r="B266" i="9" s="1"/>
  <c r="F264" i="9"/>
  <c r="B264" i="9" s="1"/>
  <c r="E115" i="9"/>
  <c r="B115" i="9" s="1"/>
  <c r="F262" i="9"/>
  <c r="B262" i="9" s="1"/>
  <c r="F260" i="9"/>
  <c r="F259" i="9"/>
  <c r="H489" i="1"/>
  <c r="E107" i="9"/>
  <c r="B107" i="9" s="1"/>
  <c r="E479" i="4"/>
  <c r="D473" i="1" s="1"/>
  <c r="G473" i="1" s="1"/>
  <c r="G480" i="1"/>
  <c r="H474" i="1"/>
  <c r="H461" i="1"/>
  <c r="G454" i="1"/>
  <c r="G451" i="1"/>
  <c r="H450" i="1"/>
  <c r="E96" i="9"/>
  <c r="B96" i="9" s="1"/>
  <c r="F254" i="9"/>
  <c r="B254" i="9" s="1"/>
  <c r="B253" i="9"/>
  <c r="E93" i="9"/>
  <c r="B93" i="9" s="1"/>
  <c r="F250" i="9"/>
  <c r="B250" i="9" s="1"/>
  <c r="F249" i="9"/>
  <c r="B249" i="9" s="1"/>
  <c r="F248" i="9"/>
  <c r="H426" i="1"/>
  <c r="H416" i="1"/>
  <c r="H421" i="1"/>
  <c r="H410" i="1"/>
  <c r="H407" i="1"/>
  <c r="F412" i="4"/>
  <c r="G388" i="1"/>
  <c r="H390" i="1"/>
  <c r="H389" i="1"/>
  <c r="H383" i="1"/>
  <c r="G382" i="1"/>
  <c r="H374" i="1"/>
  <c r="H371" i="1"/>
  <c r="E373" i="4"/>
  <c r="D368" i="1" s="1"/>
  <c r="F374" i="4"/>
  <c r="H361" i="1"/>
  <c r="F366" i="4"/>
  <c r="E361" i="4"/>
  <c r="D356" i="1" s="1"/>
  <c r="G356" i="1" s="1"/>
  <c r="H357" i="1"/>
  <c r="H360" i="1"/>
  <c r="G358" i="1"/>
  <c r="G352" i="1"/>
  <c r="G343" i="1"/>
  <c r="E321" i="4"/>
  <c r="D316" i="1" s="1"/>
  <c r="H316" i="1" s="1"/>
  <c r="H330" i="1"/>
  <c r="H322" i="1"/>
  <c r="H312" i="1"/>
  <c r="H309" i="1"/>
  <c r="F428" i="4"/>
  <c r="F426" i="4"/>
  <c r="E648" i="4"/>
  <c r="D642" i="1" s="1"/>
  <c r="E647" i="4"/>
  <c r="D641" i="1" s="1"/>
  <c r="G293" i="1"/>
  <c r="G290" i="1"/>
  <c r="H288" i="1"/>
  <c r="H286" i="1"/>
  <c r="G283" i="1"/>
  <c r="G277" i="1"/>
  <c r="G274" i="1"/>
  <c r="H268" i="1"/>
  <c r="E262" i="4"/>
  <c r="D258" i="1" s="1"/>
  <c r="H262" i="1"/>
  <c r="H256" i="1"/>
  <c r="E77" i="9"/>
  <c r="B77" i="9" s="1"/>
  <c r="H246" i="1"/>
  <c r="G245" i="1"/>
  <c r="G241" i="1"/>
  <c r="G238" i="1"/>
  <c r="E71" i="9"/>
  <c r="B71" i="9" s="1"/>
  <c r="F237" i="4"/>
  <c r="G234" i="1"/>
  <c r="G232" i="1"/>
  <c r="H230" i="1"/>
  <c r="G231" i="1"/>
  <c r="G229" i="1"/>
  <c r="E230" i="4"/>
  <c r="D226" i="1" s="1"/>
  <c r="H226" i="1" s="1"/>
  <c r="H227" i="1"/>
  <c r="G228" i="1"/>
  <c r="G225" i="1"/>
  <c r="E68" i="9"/>
  <c r="B68" i="9" s="1"/>
  <c r="H221" i="1"/>
  <c r="G223" i="1"/>
  <c r="G222" i="1"/>
  <c r="F225" i="4"/>
  <c r="G219" i="1"/>
  <c r="F246" i="9"/>
  <c r="B246" i="9" s="1"/>
  <c r="G216" i="1"/>
  <c r="G213" i="1"/>
  <c r="G211" i="1"/>
  <c r="G208" i="1"/>
  <c r="G207" i="1"/>
  <c r="G204" i="1"/>
  <c r="G205" i="1"/>
  <c r="G202" i="1"/>
  <c r="G199" i="1"/>
  <c r="E202" i="4"/>
  <c r="D198" i="1" s="1"/>
  <c r="H198" i="1" s="1"/>
  <c r="E57" i="9"/>
  <c r="B57" i="9" s="1"/>
  <c r="G190" i="1"/>
  <c r="G192" i="1"/>
  <c r="G187" i="1"/>
  <c r="F239" i="9"/>
  <c r="B239" i="9" s="1"/>
  <c r="F238" i="9"/>
  <c r="B238" i="9" s="1"/>
  <c r="D174" i="1"/>
  <c r="H174" i="1" s="1"/>
  <c r="G177" i="1"/>
  <c r="G175" i="1"/>
  <c r="G172" i="1"/>
  <c r="G171" i="1"/>
  <c r="G163" i="1"/>
  <c r="G162" i="1"/>
  <c r="G156" i="1"/>
  <c r="G157" i="1"/>
  <c r="E48" i="9"/>
  <c r="B48" i="9" s="1"/>
  <c r="G154" i="1"/>
  <c r="G150" i="1"/>
  <c r="G147" i="1"/>
  <c r="G145" i="1"/>
  <c r="G144" i="1"/>
  <c r="G142" i="1"/>
  <c r="G136" i="1"/>
  <c r="G138" i="1"/>
  <c r="F140" i="4"/>
  <c r="G135" i="1"/>
  <c r="G133" i="1"/>
  <c r="G132" i="1"/>
  <c r="G130" i="1"/>
  <c r="G129" i="1"/>
  <c r="G127" i="1"/>
  <c r="G126" i="1"/>
  <c r="G124" i="1"/>
  <c r="G120" i="1"/>
  <c r="G118" i="1"/>
  <c r="E106" i="4"/>
  <c r="D102" i="1" s="1"/>
  <c r="G117" i="1"/>
  <c r="G115" i="1"/>
  <c r="F236" i="9"/>
  <c r="B236" i="9" s="1"/>
  <c r="G112" i="1"/>
  <c r="G111" i="1"/>
  <c r="G108" i="1"/>
  <c r="F112" i="4"/>
  <c r="F107" i="4"/>
  <c r="G105" i="1"/>
  <c r="G103" i="1"/>
  <c r="G100" i="1"/>
  <c r="G99" i="1"/>
  <c r="G97" i="1"/>
  <c r="G96" i="1"/>
  <c r="G94" i="1"/>
  <c r="G93" i="1"/>
  <c r="F234" i="9"/>
  <c r="B234" i="9" s="1"/>
  <c r="E41" i="9"/>
  <c r="B41" i="9" s="1"/>
  <c r="G87" i="1"/>
  <c r="F91" i="4"/>
  <c r="G85" i="1"/>
  <c r="G82" i="1"/>
  <c r="G79" i="1"/>
  <c r="E82" i="4"/>
  <c r="D78" i="1" s="1"/>
  <c r="H78" i="1" s="1"/>
  <c r="G76" i="1"/>
  <c r="G73" i="1"/>
  <c r="G75" i="1"/>
  <c r="G70" i="1"/>
  <c r="G67" i="1"/>
  <c r="G66" i="1"/>
  <c r="E35" i="9"/>
  <c r="B35" i="9" s="1"/>
  <c r="G63" i="1"/>
  <c r="F61" i="4"/>
  <c r="G52" i="1"/>
  <c r="G51" i="1"/>
  <c r="G49" i="1"/>
  <c r="E49" i="4"/>
  <c r="D45" i="1" s="1"/>
  <c r="H45" i="1" s="1"/>
  <c r="G48" i="1"/>
  <c r="G43" i="1"/>
  <c r="G42" i="1"/>
  <c r="G40" i="1"/>
  <c r="G34" i="1"/>
  <c r="G30" i="1"/>
  <c r="G27" i="1"/>
  <c r="G25" i="1"/>
  <c r="F230" i="9"/>
  <c r="B230" i="9" s="1"/>
  <c r="E28" i="9"/>
  <c r="B28" i="9" s="1"/>
  <c r="G22" i="1"/>
  <c r="G21" i="1"/>
  <c r="G19" i="1"/>
  <c r="B229" i="9"/>
  <c r="G18" i="1"/>
  <c r="G15" i="1"/>
  <c r="G13" i="1"/>
  <c r="G202" i="9"/>
  <c r="E202" i="9" s="1"/>
  <c r="B202" i="9" s="1"/>
  <c r="G9" i="1"/>
  <c r="G7" i="1"/>
  <c r="G4" i="1"/>
  <c r="G6" i="1"/>
  <c r="F8" i="4"/>
  <c r="H238" i="1"/>
  <c r="H251" i="1"/>
  <c r="H255" i="1"/>
  <c r="G261" i="1"/>
  <c r="H274" i="1"/>
  <c r="H287" i="1"/>
  <c r="H291" i="1"/>
  <c r="H311" i="1"/>
  <c r="H329" i="1"/>
  <c r="H347" i="1"/>
  <c r="G351" i="1"/>
  <c r="H362" i="1"/>
  <c r="H373" i="1"/>
  <c r="H381" i="1"/>
  <c r="H391" i="1"/>
  <c r="H399" i="1"/>
  <c r="H409" i="1"/>
  <c r="H414" i="1"/>
  <c r="H433" i="1"/>
  <c r="H441" i="1"/>
  <c r="H444" i="1"/>
  <c r="G453" i="1"/>
  <c r="H467" i="1"/>
  <c r="G467" i="1"/>
  <c r="H472" i="1"/>
  <c r="G472" i="1"/>
  <c r="G509" i="1"/>
  <c r="G513" i="1"/>
  <c r="H519" i="1"/>
  <c r="G519" i="1"/>
  <c r="H538" i="1"/>
  <c r="G538" i="1"/>
  <c r="H543" i="1"/>
  <c r="G543" i="1"/>
  <c r="H599" i="1"/>
  <c r="G599" i="1"/>
  <c r="H604" i="1"/>
  <c r="G604" i="1"/>
  <c r="H491" i="1"/>
  <c r="G491" i="1"/>
  <c r="H496" i="1"/>
  <c r="G496" i="1"/>
  <c r="H514" i="1"/>
  <c r="G514" i="1"/>
  <c r="H567" i="1"/>
  <c r="G567" i="1"/>
  <c r="H654" i="1"/>
  <c r="G654" i="1"/>
  <c r="H672" i="1"/>
  <c r="G672" i="1"/>
  <c r="H678" i="1"/>
  <c r="G678" i="1"/>
  <c r="H690" i="1"/>
  <c r="G690" i="1"/>
  <c r="H708" i="1"/>
  <c r="G708" i="1"/>
  <c r="G758" i="1"/>
  <c r="H758" i="1"/>
  <c r="H1365" i="1"/>
  <c r="G1365" i="1"/>
  <c r="G242" i="1"/>
  <c r="H249" i="1"/>
  <c r="G265" i="1"/>
  <c r="G278" i="1"/>
  <c r="H285" i="1"/>
  <c r="G305" i="1"/>
  <c r="G319" i="1"/>
  <c r="H326" i="1"/>
  <c r="G337" i="1"/>
  <c r="H344" i="1"/>
  <c r="H359" i="1"/>
  <c r="H378" i="1"/>
  <c r="H396" i="1"/>
  <c r="H423" i="1"/>
  <c r="H438" i="1"/>
  <c r="H463" i="1"/>
  <c r="G463" i="1"/>
  <c r="H520" i="1"/>
  <c r="G520" i="1"/>
  <c r="H539" i="1"/>
  <c r="G539" i="1"/>
  <c r="H544" i="1"/>
  <c r="G544" i="1"/>
  <c r="H562" i="1"/>
  <c r="G562" i="1"/>
  <c r="H753" i="1"/>
  <c r="G753" i="1"/>
  <c r="G252" i="1"/>
  <c r="G262" i="1"/>
  <c r="G288" i="1"/>
  <c r="G312" i="1"/>
  <c r="G330" i="1"/>
  <c r="G348" i="1"/>
  <c r="G363" i="1"/>
  <c r="H454" i="1"/>
  <c r="H487" i="1"/>
  <c r="G487" i="1"/>
  <c r="H515" i="1"/>
  <c r="G515" i="1"/>
  <c r="H568" i="1"/>
  <c r="G568" i="1"/>
  <c r="H586" i="1"/>
  <c r="G586" i="1"/>
  <c r="G854" i="1"/>
  <c r="H854" i="1"/>
  <c r="G867" i="1"/>
  <c r="H86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4" i="1"/>
  <c r="G233" i="1"/>
  <c r="G236" i="1"/>
  <c r="H243" i="1"/>
  <c r="G259" i="1"/>
  <c r="G272" i="1"/>
  <c r="H279" i="1"/>
  <c r="G302" i="1"/>
  <c r="H306" i="1"/>
  <c r="H323" i="1"/>
  <c r="G334" i="1"/>
  <c r="H341" i="1"/>
  <c r="G367" i="1"/>
  <c r="H375" i="1"/>
  <c r="H393" i="1"/>
  <c r="H411" i="1"/>
  <c r="H435" i="1"/>
  <c r="H446" i="1"/>
  <c r="G446" i="1"/>
  <c r="H459" i="1"/>
  <c r="G459" i="1"/>
  <c r="H535" i="1"/>
  <c r="G535" i="1"/>
  <c r="H563" i="1"/>
  <c r="G563" i="1"/>
  <c r="G845" i="1"/>
  <c r="H845" i="1"/>
  <c r="G246" i="1"/>
  <c r="G256" i="1"/>
  <c r="G282" i="1"/>
  <c r="G309" i="1"/>
  <c r="G327" i="1"/>
  <c r="G345" i="1"/>
  <c r="G360" i="1"/>
  <c r="H478" i="1"/>
  <c r="G478" i="1"/>
  <c r="H483" i="1"/>
  <c r="G483" i="1"/>
  <c r="G497" i="1"/>
  <c r="G501" i="1"/>
  <c r="H511" i="1"/>
  <c r="G511" i="1"/>
  <c r="H531" i="1"/>
  <c r="G531" i="1"/>
  <c r="H587" i="1"/>
  <c r="G587" i="1"/>
  <c r="H592" i="1"/>
  <c r="G592" i="1"/>
  <c r="H610" i="1"/>
  <c r="G610" i="1"/>
  <c r="H615" i="1"/>
  <c r="G615" i="1"/>
  <c r="H662" i="1"/>
  <c r="G662" i="1"/>
  <c r="H836" i="1"/>
  <c r="G836" i="1"/>
  <c r="G266" i="1"/>
  <c r="G313" i="1"/>
  <c r="H320" i="1"/>
  <c r="G331" i="1"/>
  <c r="H338" i="1"/>
  <c r="G364" i="1"/>
  <c r="H502" i="1"/>
  <c r="G502" i="1"/>
  <c r="H507" i="1"/>
  <c r="G507" i="1"/>
  <c r="G722" i="1"/>
  <c r="H722" i="1"/>
  <c r="G832" i="1"/>
  <c r="H832" i="1"/>
  <c r="G240" i="1"/>
  <c r="G250" i="1"/>
  <c r="G263" i="1"/>
  <c r="H270" i="1"/>
  <c r="G276" i="1"/>
  <c r="G286" i="1"/>
  <c r="H300" i="1"/>
  <c r="H321" i="1"/>
  <c r="G324" i="1"/>
  <c r="H339" i="1"/>
  <c r="G342" i="1"/>
  <c r="H353" i="1"/>
  <c r="G357" i="1"/>
  <c r="G379" i="1"/>
  <c r="H386" i="1"/>
  <c r="G397" i="1"/>
  <c r="H404" i="1"/>
  <c r="H428" i="1"/>
  <c r="G439" i="1"/>
  <c r="H451" i="1"/>
  <c r="H479" i="1"/>
  <c r="G479" i="1"/>
  <c r="H484" i="1"/>
  <c r="G484" i="1"/>
  <c r="H526" i="1"/>
  <c r="G526" i="1"/>
  <c r="H532" i="1"/>
  <c r="G532" i="1"/>
  <c r="H550" i="1"/>
  <c r="G550" i="1"/>
  <c r="H555" i="1"/>
  <c r="G555" i="1"/>
  <c r="G569" i="1"/>
  <c r="G573" i="1"/>
  <c r="H611" i="1"/>
  <c r="G611" i="1"/>
  <c r="H616" i="1"/>
  <c r="G616" i="1"/>
  <c r="H625" i="1"/>
  <c r="G625" i="1"/>
  <c r="H645" i="1"/>
  <c r="G645" i="1"/>
  <c r="H651" i="1"/>
  <c r="G651" i="1"/>
  <c r="H663" i="1"/>
  <c r="G663" i="1"/>
  <c r="H669" i="1"/>
  <c r="G669" i="1"/>
  <c r="H681" i="1"/>
  <c r="G681" i="1"/>
  <c r="H699" i="1"/>
  <c r="G699" i="1"/>
  <c r="H717" i="1"/>
  <c r="G717" i="1"/>
  <c r="G237" i="1"/>
  <c r="H267" i="1"/>
  <c r="G273" i="1"/>
  <c r="H354" i="1"/>
  <c r="H369" i="1"/>
  <c r="G372" i="1"/>
  <c r="H387" i="1"/>
  <c r="H405" i="1"/>
  <c r="H429" i="1"/>
  <c r="G447" i="1"/>
  <c r="H452" i="1"/>
  <c r="G452" i="1"/>
  <c r="H503" i="1"/>
  <c r="G503" i="1"/>
  <c r="H508" i="1"/>
  <c r="G508" i="1"/>
  <c r="H574" i="1"/>
  <c r="G574" i="1"/>
  <c r="H579" i="1"/>
  <c r="G579" i="1"/>
  <c r="H648" i="1"/>
  <c r="G648" i="1"/>
  <c r="H264" i="1"/>
  <c r="H318" i="1"/>
  <c r="H336" i="1"/>
  <c r="G448" i="1"/>
  <c r="H448" i="1"/>
  <c r="H475" i="1"/>
  <c r="G475" i="1"/>
  <c r="H527" i="1"/>
  <c r="G527" i="1"/>
  <c r="H551" i="1"/>
  <c r="G551" i="1"/>
  <c r="H556" i="1"/>
  <c r="G556" i="1"/>
  <c r="G805" i="1"/>
  <c r="H805" i="1"/>
  <c r="H660" i="1"/>
  <c r="G660" i="1"/>
  <c r="H466" i="1"/>
  <c r="G466" i="1"/>
  <c r="H471" i="1"/>
  <c r="G471" i="1"/>
  <c r="H499" i="1"/>
  <c r="G499" i="1"/>
  <c r="H575" i="1"/>
  <c r="G575" i="1"/>
  <c r="H580" i="1"/>
  <c r="G580" i="1"/>
  <c r="H598" i="1"/>
  <c r="G598" i="1"/>
  <c r="H603" i="1"/>
  <c r="G603" i="1"/>
  <c r="G264" i="1"/>
  <c r="G318" i="1"/>
  <c r="G336" i="1"/>
  <c r="H380" i="1"/>
  <c r="H398" i="1"/>
  <c r="H440" i="1"/>
  <c r="H490" i="1"/>
  <c r="G490" i="1"/>
  <c r="H495" i="1"/>
  <c r="G495" i="1"/>
  <c r="H523" i="1"/>
  <c r="G523" i="1"/>
  <c r="G533" i="1"/>
  <c r="G537" i="1"/>
  <c r="H547" i="1"/>
  <c r="G547" i="1"/>
  <c r="H653" i="1"/>
  <c r="G653" i="1"/>
  <c r="H671" i="1"/>
  <c r="G671" i="1"/>
  <c r="H443" i="1"/>
  <c r="H469" i="1"/>
  <c r="G469" i="1"/>
  <c r="H481" i="1"/>
  <c r="G481" i="1"/>
  <c r="H493" i="1"/>
  <c r="G493" i="1"/>
  <c r="H505" i="1"/>
  <c r="G505" i="1"/>
  <c r="H517" i="1"/>
  <c r="G517" i="1"/>
  <c r="H541" i="1"/>
  <c r="G541" i="1"/>
  <c r="H553" i="1"/>
  <c r="G553" i="1"/>
  <c r="H577" i="1"/>
  <c r="G577" i="1"/>
  <c r="H589" i="1"/>
  <c r="G589" i="1"/>
  <c r="H601" i="1"/>
  <c r="G601" i="1"/>
  <c r="H613" i="1"/>
  <c r="G613" i="1"/>
  <c r="H626" i="1"/>
  <c r="H649" i="1"/>
  <c r="G649" i="1"/>
  <c r="H658" i="1"/>
  <c r="G658" i="1"/>
  <c r="H667" i="1"/>
  <c r="G667" i="1"/>
  <c r="H676" i="1"/>
  <c r="G676" i="1"/>
  <c r="G680" i="1"/>
  <c r="H685" i="1"/>
  <c r="G685" i="1"/>
  <c r="G689" i="1"/>
  <c r="H694" i="1"/>
  <c r="G694" i="1"/>
  <c r="G698" i="1"/>
  <c r="H703" i="1"/>
  <c r="G707" i="1"/>
  <c r="H712" i="1"/>
  <c r="G716" i="1"/>
  <c r="G726" i="1"/>
  <c r="G737" i="1"/>
  <c r="H737" i="1"/>
  <c r="H742" i="1"/>
  <c r="G762" i="1"/>
  <c r="G773" i="1"/>
  <c r="H773" i="1"/>
  <c r="H809" i="1"/>
  <c r="G818" i="1"/>
  <c r="H818" i="1"/>
  <c r="G862" i="1"/>
  <c r="H862" i="1"/>
  <c r="G1067" i="1"/>
  <c r="H1067" i="1"/>
  <c r="H458" i="1"/>
  <c r="H470" i="1"/>
  <c r="H482" i="1"/>
  <c r="H494" i="1"/>
  <c r="H506" i="1"/>
  <c r="H518" i="1"/>
  <c r="H542" i="1"/>
  <c r="H554" i="1"/>
  <c r="H566" i="1"/>
  <c r="H590" i="1"/>
  <c r="H602" i="1"/>
  <c r="H614" i="1"/>
  <c r="H622" i="1"/>
  <c r="G622" i="1"/>
  <c r="H631" i="1"/>
  <c r="G631" i="1"/>
  <c r="H650" i="1"/>
  <c r="H659" i="1"/>
  <c r="H668" i="1"/>
  <c r="H677" i="1"/>
  <c r="H686" i="1"/>
  <c r="H695" i="1"/>
  <c r="H704" i="1"/>
  <c r="H713" i="1"/>
  <c r="G743" i="1"/>
  <c r="H743" i="1"/>
  <c r="G779" i="1"/>
  <c r="H779" i="1"/>
  <c r="G728" i="1"/>
  <c r="H728" i="1"/>
  <c r="G764" i="1"/>
  <c r="H764" i="1"/>
  <c r="G1001" i="1"/>
  <c r="H1001" i="1"/>
  <c r="H455" i="1"/>
  <c r="H632" i="1"/>
  <c r="H646" i="1"/>
  <c r="G646" i="1"/>
  <c r="H655" i="1"/>
  <c r="G655" i="1"/>
  <c r="H664" i="1"/>
  <c r="G664" i="1"/>
  <c r="H673" i="1"/>
  <c r="G673" i="1"/>
  <c r="H682" i="1"/>
  <c r="G682" i="1"/>
  <c r="H691" i="1"/>
  <c r="G691" i="1"/>
  <c r="H700" i="1"/>
  <c r="H709" i="1"/>
  <c r="H718" i="1"/>
  <c r="G749" i="1"/>
  <c r="H749" i="1"/>
  <c r="G997" i="1"/>
  <c r="H997" i="1"/>
  <c r="G734" i="1"/>
  <c r="H734" i="1"/>
  <c r="G770" i="1"/>
  <c r="H770" i="1"/>
  <c r="G806" i="1"/>
  <c r="H559" i="1"/>
  <c r="G559" i="1"/>
  <c r="H571" i="1"/>
  <c r="G571" i="1"/>
  <c r="H583" i="1"/>
  <c r="G583" i="1"/>
  <c r="H595" i="1"/>
  <c r="G595" i="1"/>
  <c r="H607" i="1"/>
  <c r="G607" i="1"/>
  <c r="H619" i="1"/>
  <c r="G619" i="1"/>
  <c r="H628" i="1"/>
  <c r="G628" i="1"/>
  <c r="G719" i="1"/>
  <c r="H719" i="1"/>
  <c r="G755" i="1"/>
  <c r="H755" i="1"/>
  <c r="G785" i="1"/>
  <c r="G992" i="1"/>
  <c r="H992" i="1"/>
  <c r="H1145" i="1"/>
  <c r="G1145" i="1"/>
  <c r="G445" i="1"/>
  <c r="G687" i="1"/>
  <c r="G696" i="1"/>
  <c r="G705" i="1"/>
  <c r="G714" i="1"/>
  <c r="G729" i="1"/>
  <c r="G740" i="1"/>
  <c r="H740" i="1"/>
  <c r="G765" i="1"/>
  <c r="G776" i="1"/>
  <c r="H776" i="1"/>
  <c r="G842" i="1"/>
  <c r="G897" i="1"/>
  <c r="H897" i="1"/>
  <c r="H449" i="1"/>
  <c r="H464" i="1"/>
  <c r="H476" i="1"/>
  <c r="H488" i="1"/>
  <c r="H500" i="1"/>
  <c r="H512" i="1"/>
  <c r="H524" i="1"/>
  <c r="H536" i="1"/>
  <c r="H548" i="1"/>
  <c r="H560" i="1"/>
  <c r="H572" i="1"/>
  <c r="H584" i="1"/>
  <c r="H596" i="1"/>
  <c r="H608" i="1"/>
  <c r="H620" i="1"/>
  <c r="H629" i="1"/>
  <c r="G647" i="1"/>
  <c r="H652" i="1"/>
  <c r="G652" i="1"/>
  <c r="G656" i="1"/>
  <c r="H661" i="1"/>
  <c r="G661" i="1"/>
  <c r="G665" i="1"/>
  <c r="H670" i="1"/>
  <c r="G670" i="1"/>
  <c r="G674" i="1"/>
  <c r="H679" i="1"/>
  <c r="G679" i="1"/>
  <c r="G683" i="1"/>
  <c r="H688" i="1"/>
  <c r="G688" i="1"/>
  <c r="G692" i="1"/>
  <c r="H697" i="1"/>
  <c r="G701" i="1"/>
  <c r="H706" i="1"/>
  <c r="G710" i="1"/>
  <c r="H715" i="1"/>
  <c r="G725" i="1"/>
  <c r="H725" i="1"/>
  <c r="H730" i="1"/>
  <c r="G750" i="1"/>
  <c r="G761" i="1"/>
  <c r="H761" i="1"/>
  <c r="G808" i="1"/>
  <c r="H808" i="1"/>
  <c r="H821" i="1"/>
  <c r="G821" i="1"/>
  <c r="G879" i="1"/>
  <c r="H879" i="1"/>
  <c r="G1076" i="1"/>
  <c r="H1076" i="1"/>
  <c r="G746" i="1"/>
  <c r="H746" i="1"/>
  <c r="G782" i="1"/>
  <c r="H782" i="1"/>
  <c r="G790" i="1"/>
  <c r="H790" i="1"/>
  <c r="G795" i="1"/>
  <c r="H795" i="1"/>
  <c r="H803" i="1"/>
  <c r="G803" i="1"/>
  <c r="H857" i="1"/>
  <c r="G857" i="1"/>
  <c r="H989" i="1"/>
  <c r="G989" i="1"/>
  <c r="G731" i="1"/>
  <c r="H731" i="1"/>
  <c r="G767" i="1"/>
  <c r="H767" i="1"/>
  <c r="H813" i="1"/>
  <c r="G813" i="1"/>
  <c r="G844" i="1"/>
  <c r="H844" i="1"/>
  <c r="G657" i="1"/>
  <c r="G666" i="1"/>
  <c r="G675" i="1"/>
  <c r="G684" i="1"/>
  <c r="G693" i="1"/>
  <c r="G702" i="1"/>
  <c r="G711" i="1"/>
  <c r="G741" i="1"/>
  <c r="G752" i="1"/>
  <c r="H752" i="1"/>
  <c r="G777" i="1"/>
  <c r="H800" i="1"/>
  <c r="G800" i="1"/>
  <c r="G826" i="1"/>
  <c r="H826" i="1"/>
  <c r="G831" i="1"/>
  <c r="H831" i="1"/>
  <c r="H839" i="1"/>
  <c r="G839" i="1"/>
  <c r="H849" i="1"/>
  <c r="G849" i="1"/>
  <c r="G981" i="1"/>
  <c r="H981" i="1"/>
  <c r="G799" i="1"/>
  <c r="G835" i="1"/>
  <c r="H841" i="1"/>
  <c r="G868" i="1"/>
  <c r="H871" i="1"/>
  <c r="H878" i="1"/>
  <c r="G886" i="1"/>
  <c r="H889" i="1"/>
  <c r="H896" i="1"/>
  <c r="H968" i="1"/>
  <c r="G973" i="1"/>
  <c r="H973" i="1"/>
  <c r="H980" i="1"/>
  <c r="H1004" i="1"/>
  <c r="H1008" i="1"/>
  <c r="H1014" i="1"/>
  <c r="G1062" i="1"/>
  <c r="G1088" i="1"/>
  <c r="H1088" i="1"/>
  <c r="H1106" i="1"/>
  <c r="G1106" i="1"/>
  <c r="H1162" i="1"/>
  <c r="G1162" i="1"/>
  <c r="H1213" i="1"/>
  <c r="G1213" i="1"/>
  <c r="H1250" i="1"/>
  <c r="G1250" i="1"/>
  <c r="G793" i="1"/>
  <c r="G829" i="1"/>
  <c r="G865" i="1"/>
  <c r="G883" i="1"/>
  <c r="G1019" i="1"/>
  <c r="G1023" i="1"/>
  <c r="G1035" i="1"/>
  <c r="G1043" i="1"/>
  <c r="H1043" i="1"/>
  <c r="G1055" i="1"/>
  <c r="G1059" i="1"/>
  <c r="H1129" i="1"/>
  <c r="G1129" i="1"/>
  <c r="G1101" i="1"/>
  <c r="H1101" i="1"/>
  <c r="H1141" i="1"/>
  <c r="G1141" i="1"/>
  <c r="G1325" i="1"/>
  <c r="H1325" i="1"/>
  <c r="G787" i="1"/>
  <c r="G823" i="1"/>
  <c r="G859" i="1"/>
  <c r="G880" i="1"/>
  <c r="G898" i="1"/>
  <c r="H905" i="1"/>
  <c r="H917" i="1"/>
  <c r="H929" i="1"/>
  <c r="H941" i="1"/>
  <c r="H953" i="1"/>
  <c r="G970" i="1"/>
  <c r="H970" i="1"/>
  <c r="G974" i="1"/>
  <c r="G1010" i="1"/>
  <c r="H1010" i="1"/>
  <c r="H1068" i="1"/>
  <c r="G1077" i="1"/>
  <c r="H1077" i="1"/>
  <c r="H1102" i="1"/>
  <c r="G1102" i="1"/>
  <c r="H1173" i="1"/>
  <c r="G1173" i="1"/>
  <c r="G784" i="1"/>
  <c r="G820" i="1"/>
  <c r="G856" i="1"/>
  <c r="H876" i="1"/>
  <c r="H894" i="1"/>
  <c r="G958" i="1"/>
  <c r="H958" i="1"/>
  <c r="G966" i="1"/>
  <c r="H993" i="1"/>
  <c r="H1032" i="1"/>
  <c r="G994" i="1"/>
  <c r="H994" i="1"/>
  <c r="G1184" i="1"/>
  <c r="H1184" i="1"/>
  <c r="G1220" i="1"/>
  <c r="H1220" i="1"/>
  <c r="G1289" i="1"/>
  <c r="H1289"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H784" i="1"/>
  <c r="G794" i="1"/>
  <c r="G807" i="1"/>
  <c r="G814" i="1"/>
  <c r="H820" i="1"/>
  <c r="G830" i="1"/>
  <c r="G843" i="1"/>
  <c r="G850" i="1"/>
  <c r="H856" i="1"/>
  <c r="G866" i="1"/>
  <c r="H873" i="1"/>
  <c r="G884" i="1"/>
  <c r="H891" i="1"/>
  <c r="H902" i="1"/>
  <c r="H906" i="1"/>
  <c r="H910" i="1"/>
  <c r="H914" i="1"/>
  <c r="H918" i="1"/>
  <c r="H922" i="1"/>
  <c r="H926" i="1"/>
  <c r="H930" i="1"/>
  <c r="H934" i="1"/>
  <c r="H938" i="1"/>
  <c r="H942" i="1"/>
  <c r="H946" i="1"/>
  <c r="H950" i="1"/>
  <c r="H954" i="1"/>
  <c r="H983" i="1"/>
  <c r="G983" i="1"/>
  <c r="H1020" i="1"/>
  <c r="H1028" i="1"/>
  <c r="H1052" i="1"/>
  <c r="H1056" i="1"/>
  <c r="G1073" i="1"/>
  <c r="H1073" i="1"/>
  <c r="H1198" i="1"/>
  <c r="G1198" i="1"/>
  <c r="H1268" i="1"/>
  <c r="G1268" i="1"/>
  <c r="G811" i="1"/>
  <c r="H817" i="1"/>
  <c r="G847" i="1"/>
  <c r="H853" i="1"/>
  <c r="G874" i="1"/>
  <c r="H877" i="1"/>
  <c r="G892" i="1"/>
  <c r="H895" i="1"/>
  <c r="G971" i="1"/>
  <c r="H1016" i="1"/>
  <c r="G1025" i="1"/>
  <c r="H1025" i="1"/>
  <c r="G1037" i="1"/>
  <c r="G1041" i="1"/>
  <c r="G1053" i="1"/>
  <c r="G1061" i="1"/>
  <c r="H1061" i="1"/>
  <c r="G1117" i="1"/>
  <c r="H1122" i="1"/>
  <c r="G1122" i="1"/>
  <c r="H1139" i="1"/>
  <c r="G1139" i="1"/>
  <c r="H1186" i="1"/>
  <c r="G1186" i="1"/>
  <c r="H911" i="1"/>
  <c r="H923" i="1"/>
  <c r="H935" i="1"/>
  <c r="H947" i="1"/>
  <c r="H960" i="1"/>
  <c r="G960" i="1"/>
  <c r="H1096" i="1"/>
  <c r="G1096" i="1"/>
  <c r="H1105" i="1"/>
  <c r="G1105" i="1"/>
  <c r="H1118" i="1"/>
  <c r="G1118" i="1"/>
  <c r="G1203" i="1"/>
  <c r="H1203" i="1"/>
  <c r="H885" i="1"/>
  <c r="G972" i="1"/>
  <c r="G984" i="1"/>
  <c r="H991" i="1"/>
  <c r="H996" i="1"/>
  <c r="G996" i="1"/>
  <c r="H1013" i="1"/>
  <c r="H1132" i="1"/>
  <c r="G1132" i="1"/>
  <c r="G1085" i="1"/>
  <c r="H1092" i="1"/>
  <c r="G1104" i="1"/>
  <c r="H1109" i="1"/>
  <c r="H1128" i="1"/>
  <c r="H1148" i="1"/>
  <c r="G1177" i="1"/>
  <c r="H1187" i="1"/>
  <c r="G1187" i="1"/>
  <c r="H1237" i="1"/>
  <c r="G1237" i="1"/>
  <c r="H1254" i="1"/>
  <c r="G1254" i="1"/>
  <c r="H1303" i="1"/>
  <c r="G1303" i="1"/>
  <c r="H1338" i="1"/>
  <c r="G1338" i="1"/>
  <c r="G1403" i="1"/>
  <c r="H1403" i="1"/>
  <c r="H1439" i="1"/>
  <c r="G1439" i="1"/>
  <c r="G1082" i="1"/>
  <c r="H1196" i="1"/>
  <c r="H1208" i="1"/>
  <c r="G1208" i="1"/>
  <c r="H1216" i="1"/>
  <c r="G1216" i="1"/>
  <c r="H1277" i="1"/>
  <c r="G1277" i="1"/>
  <c r="H1321" i="1"/>
  <c r="G1321" i="1"/>
  <c r="G1226" i="1"/>
  <c r="H1226" i="1"/>
  <c r="H1290" i="1"/>
  <c r="G1290" i="1"/>
  <c r="H1313" i="1"/>
  <c r="G1313" i="1"/>
  <c r="H1352" i="1"/>
  <c r="G1352" i="1"/>
  <c r="H1524" i="1"/>
  <c r="G1524" i="1"/>
  <c r="G1079" i="1"/>
  <c r="H1082" i="1"/>
  <c r="G1196" i="1"/>
  <c r="H1247" i="1"/>
  <c r="G1247" i="1"/>
  <c r="G1260" i="1"/>
  <c r="G1295" i="1"/>
  <c r="H1309" i="1"/>
  <c r="G1309" i="1"/>
  <c r="H1326" i="1"/>
  <c r="G1326" i="1"/>
  <c r="H1361" i="1"/>
  <c r="G1361" i="1"/>
  <c r="H1426" i="1"/>
  <c r="G1426" i="1"/>
  <c r="H1114" i="1"/>
  <c r="G1114" i="1"/>
  <c r="H1142" i="1"/>
  <c r="G1142" i="1"/>
  <c r="H1231" i="1"/>
  <c r="G1231" i="1"/>
  <c r="H1256" i="1"/>
  <c r="H1283" i="1"/>
  <c r="G1283" i="1"/>
  <c r="G1322" i="1"/>
  <c r="H1344" i="1"/>
  <c r="G1344" i="1"/>
  <c r="G1007" i="1"/>
  <c r="G1022" i="1"/>
  <c r="G1040" i="1"/>
  <c r="G1058" i="1"/>
  <c r="H1091" i="1"/>
  <c r="G1107" i="1"/>
  <c r="H1127" i="1"/>
  <c r="H1147" i="1"/>
  <c r="H1163" i="1"/>
  <c r="H1252" i="1"/>
  <c r="G1252" i="1"/>
  <c r="H1368" i="1"/>
  <c r="G1368" i="1"/>
  <c r="H1414" i="1"/>
  <c r="G1414" i="1"/>
  <c r="H1103" i="1"/>
  <c r="G1103" i="1"/>
  <c r="G1115" i="1"/>
  <c r="H1119" i="1"/>
  <c r="G1119" i="1"/>
  <c r="G1138" i="1"/>
  <c r="G1151" i="1"/>
  <c r="H1164" i="1"/>
  <c r="G1164" i="1"/>
  <c r="G1201" i="1"/>
  <c r="H1244" i="1"/>
  <c r="G1244" i="1"/>
  <c r="G1266" i="1"/>
  <c r="H1266" i="1"/>
  <c r="H1349" i="1"/>
  <c r="G1349" i="1"/>
  <c r="H1427" i="1"/>
  <c r="G1427" i="1"/>
  <c r="H1206" i="1"/>
  <c r="G1206" i="1"/>
  <c r="H1293" i="1"/>
  <c r="G1293" i="1"/>
  <c r="H1373" i="1"/>
  <c r="G1373" i="1"/>
  <c r="H1387" i="1"/>
  <c r="G1387" i="1"/>
  <c r="H1249" i="1"/>
  <c r="G1249" i="1"/>
  <c r="H1267" i="1"/>
  <c r="G1267" i="1"/>
  <c r="G1311" i="1"/>
  <c r="H1311" i="1"/>
  <c r="H1157" i="1"/>
  <c r="G1157" i="1"/>
  <c r="G1219" i="1"/>
  <c r="G1224" i="1"/>
  <c r="G1236" i="1"/>
  <c r="H1302" i="1"/>
  <c r="H1329" i="1"/>
  <c r="G1329" i="1"/>
  <c r="G1466" i="1"/>
  <c r="H1466" i="1"/>
  <c r="H1144" i="1"/>
  <c r="G1144" i="1"/>
  <c r="H1159" i="1"/>
  <c r="G1159" i="1"/>
  <c r="H1185" i="1"/>
  <c r="G1185" i="1"/>
  <c r="H1193" i="1"/>
  <c r="H1306" i="1"/>
  <c r="G1306" i="1"/>
  <c r="G1334" i="1"/>
  <c r="G1337" i="1"/>
  <c r="H1345" i="1"/>
  <c r="H1364" i="1"/>
  <c r="H1383" i="1"/>
  <c r="H1388" i="1"/>
  <c r="G1388" i="1"/>
  <c r="G1399" i="1"/>
  <c r="H1411" i="1"/>
  <c r="G1411" i="1"/>
  <c r="H1449" i="1"/>
  <c r="H1454" i="1"/>
  <c r="G1454" i="1"/>
  <c r="H1499" i="1"/>
  <c r="G1499" i="1"/>
  <c r="H1396" i="1"/>
  <c r="G1396" i="1"/>
  <c r="H1408" i="1"/>
  <c r="G1408" i="1"/>
  <c r="H1462" i="1"/>
  <c r="G1462" i="1"/>
  <c r="H1500" i="1"/>
  <c r="G1500" i="1"/>
  <c r="H1205" i="1"/>
  <c r="G1205" i="1"/>
  <c r="H1221" i="1"/>
  <c r="G1221" i="1"/>
  <c r="H1229" i="1"/>
  <c r="H1291" i="1"/>
  <c r="H1342" i="1"/>
  <c r="G1342" i="1"/>
  <c r="G1370" i="1"/>
  <c r="H1381" i="1"/>
  <c r="H1400" i="1"/>
  <c r="G1436" i="1"/>
  <c r="H1447" i="1"/>
  <c r="H1467" i="1"/>
  <c r="G1467" i="1"/>
  <c r="H1475" i="1"/>
  <c r="G1475" i="1"/>
  <c r="H1487" i="1"/>
  <c r="G1487" i="1"/>
  <c r="G1525" i="1"/>
  <c r="H1529" i="1"/>
  <c r="G1529" i="1"/>
  <c r="H1385" i="1"/>
  <c r="G1385" i="1"/>
  <c r="H1451" i="1"/>
  <c r="G1451" i="1"/>
  <c r="H1505" i="1"/>
  <c r="G1505" i="1"/>
  <c r="H1651" i="1"/>
  <c r="G1651" i="1"/>
  <c r="H1280" i="1"/>
  <c r="G1280" i="1"/>
  <c r="H1339" i="1"/>
  <c r="G1339" i="1"/>
  <c r="G1358" i="1"/>
  <c r="H1362" i="1"/>
  <c r="G1362" i="1"/>
  <c r="H1488" i="1"/>
  <c r="G1488" i="1"/>
  <c r="H1530" i="1"/>
  <c r="G1530" i="1"/>
  <c r="H1535" i="1"/>
  <c r="G1535" i="1"/>
  <c r="J1541" i="1"/>
  <c r="H1541" i="1"/>
  <c r="G1541" i="1"/>
  <c r="I1541" i="1" s="1"/>
  <c r="D309" i="4"/>
  <c r="F310" i="4"/>
  <c r="H1257" i="1"/>
  <c r="G1257" i="1"/>
  <c r="G1304" i="1"/>
  <c r="H1316" i="1"/>
  <c r="G1316" i="1"/>
  <c r="G1327" i="1"/>
  <c r="G1374" i="1"/>
  <c r="H1378" i="1"/>
  <c r="G1378" i="1"/>
  <c r="G1397" i="1"/>
  <c r="G1409" i="1"/>
  <c r="H1416" i="1"/>
  <c r="H1421" i="1"/>
  <c r="G1421" i="1"/>
  <c r="G1440" i="1"/>
  <c r="H1444" i="1"/>
  <c r="G1444" i="1"/>
  <c r="G1463" i="1"/>
  <c r="H1480" i="1"/>
  <c r="G1480" i="1"/>
  <c r="H1506" i="1"/>
  <c r="G1506" i="1"/>
  <c r="H1511" i="1"/>
  <c r="G1511" i="1"/>
  <c r="G1116" i="1"/>
  <c r="G1154" i="1"/>
  <c r="H1195" i="1"/>
  <c r="G1195" i="1"/>
  <c r="G1214" i="1"/>
  <c r="H1218" i="1"/>
  <c r="G1218" i="1"/>
  <c r="G1272" i="1"/>
  <c r="H1288" i="1"/>
  <c r="G1288" i="1"/>
  <c r="G1296" i="1"/>
  <c r="G1355" i="1"/>
  <c r="H1363" i="1"/>
  <c r="H1472" i="1"/>
  <c r="G1476" i="1"/>
  <c r="H1489" i="1"/>
  <c r="G1489" i="1"/>
  <c r="H1536" i="1"/>
  <c r="G1536" i="1"/>
  <c r="G1090" i="1"/>
  <c r="G1126" i="1"/>
  <c r="H1146" i="1"/>
  <c r="G1150" i="1"/>
  <c r="H1165" i="1"/>
  <c r="G1172" i="1"/>
  <c r="G1183" i="1"/>
  <c r="H1234" i="1"/>
  <c r="G1234" i="1"/>
  <c r="G1262" i="1"/>
  <c r="G1265" i="1"/>
  <c r="H1273" i="1"/>
  <c r="H1292" i="1"/>
  <c r="G1308" i="1"/>
  <c r="H1324" i="1"/>
  <c r="G1324" i="1"/>
  <c r="G1332" i="1"/>
  <c r="G1351" i="1"/>
  <c r="G1367" i="1"/>
  <c r="H1375" i="1"/>
  <c r="G1375" i="1"/>
  <c r="G1386" i="1"/>
  <c r="H1391" i="1"/>
  <c r="H1398" i="1"/>
  <c r="G1398" i="1"/>
  <c r="G1413" i="1"/>
  <c r="H1429" i="1"/>
  <c r="G1429" i="1"/>
  <c r="G1433" i="1"/>
  <c r="H1441" i="1"/>
  <c r="G1441" i="1"/>
  <c r="G1452" i="1"/>
  <c r="H1457" i="1"/>
  <c r="H1464" i="1"/>
  <c r="G1464" i="1"/>
  <c r="G1507" i="1"/>
  <c r="H1512" i="1"/>
  <c r="G1512" i="1"/>
  <c r="H1517" i="1"/>
  <c r="G1517" i="1"/>
  <c r="J1545" i="1"/>
  <c r="H1545" i="1"/>
  <c r="G1545" i="1"/>
  <c r="I1545" i="1" s="1"/>
  <c r="J1557" i="1"/>
  <c r="H1557" i="1"/>
  <c r="G1557" i="1"/>
  <c r="H1575" i="1"/>
  <c r="H1477" i="1"/>
  <c r="G1477" i="1"/>
  <c r="H1673" i="1"/>
  <c r="G1673" i="1"/>
  <c r="H1418" i="1"/>
  <c r="G1418" i="1"/>
  <c r="H1465" i="1"/>
  <c r="G1465" i="1"/>
  <c r="H1498" i="1"/>
  <c r="G1498" i="1"/>
  <c r="H1518" i="1"/>
  <c r="G1518" i="1"/>
  <c r="H1270" i="1"/>
  <c r="G1270" i="1"/>
  <c r="H1360" i="1"/>
  <c r="G1360" i="1"/>
  <c r="G1434" i="1"/>
  <c r="G1453" i="1"/>
  <c r="H1523" i="1"/>
  <c r="G1523" i="1"/>
  <c r="G1490" i="1"/>
  <c r="H1547" i="1"/>
  <c r="G1575" i="1"/>
  <c r="F497" i="4"/>
  <c r="D491" i="4"/>
  <c r="H1153" i="1"/>
  <c r="H1189" i="1"/>
  <c r="H1225" i="1"/>
  <c r="H1261" i="1"/>
  <c r="H1297" i="1"/>
  <c r="H1333" i="1"/>
  <c r="H1369" i="1"/>
  <c r="H1402" i="1"/>
  <c r="H1435" i="1"/>
  <c r="H1471" i="1"/>
  <c r="J1543" i="1"/>
  <c r="J1573" i="1"/>
  <c r="G1647" i="1"/>
  <c r="H1222" i="1"/>
  <c r="H1258" i="1"/>
  <c r="H1294" i="1"/>
  <c r="H1330" i="1"/>
  <c r="H1366" i="1"/>
  <c r="H1432" i="1"/>
  <c r="H1468" i="1"/>
  <c r="H1501" i="1"/>
  <c r="H1519" i="1"/>
  <c r="G1570" i="1"/>
  <c r="G1576" i="1"/>
  <c r="I1576" i="1" s="1"/>
  <c r="H1581" i="1"/>
  <c r="I1581" i="1" s="1"/>
  <c r="G1597" i="1"/>
  <c r="G1611" i="1"/>
  <c r="G1635" i="1"/>
  <c r="G1657" i="1"/>
  <c r="G1683" i="1"/>
  <c r="E7" i="4"/>
  <c r="F7" i="4" s="1"/>
  <c r="F29" i="4"/>
  <c r="F126" i="4"/>
  <c r="D125" i="4"/>
  <c r="G1558" i="1"/>
  <c r="G1568" i="1"/>
  <c r="H1570" i="1"/>
  <c r="H1576" i="1"/>
  <c r="G1585" i="1"/>
  <c r="G1589" i="1"/>
  <c r="G1593" i="1"/>
  <c r="G1607" i="1"/>
  <c r="G1631" i="1"/>
  <c r="G1653" i="1"/>
  <c r="G1679" i="1"/>
  <c r="D360" i="4"/>
  <c r="H1174" i="1"/>
  <c r="H1210" i="1"/>
  <c r="H1246" i="1"/>
  <c r="H1282" i="1"/>
  <c r="H1318" i="1"/>
  <c r="H1354" i="1"/>
  <c r="H1390" i="1"/>
  <c r="H1423" i="1"/>
  <c r="H1456" i="1"/>
  <c r="H1492" i="1"/>
  <c r="H1513" i="1"/>
  <c r="G1516" i="1"/>
  <c r="H1531" i="1"/>
  <c r="G1534" i="1"/>
  <c r="H1558" i="1"/>
  <c r="G1561" i="1"/>
  <c r="I1561" i="1" s="1"/>
  <c r="H1568" i="1"/>
  <c r="H1579" i="1"/>
  <c r="J1581" i="1"/>
  <c r="G1603" i="1"/>
  <c r="G1675" i="1"/>
  <c r="E491" i="4"/>
  <c r="D485" i="1" s="1"/>
  <c r="H1168" i="1"/>
  <c r="H1204" i="1"/>
  <c r="H1240" i="1"/>
  <c r="H1276" i="1"/>
  <c r="H1312" i="1"/>
  <c r="H1348" i="1"/>
  <c r="H1384" i="1"/>
  <c r="H1417" i="1"/>
  <c r="H1450" i="1"/>
  <c r="H1486" i="1"/>
  <c r="H1528" i="1"/>
  <c r="G1551" i="1"/>
  <c r="I1551" i="1" s="1"/>
  <c r="H1556" i="1"/>
  <c r="G1556" i="1"/>
  <c r="J1579" i="1"/>
  <c r="G1617" i="1"/>
  <c r="G1641" i="1"/>
  <c r="G1667" i="1"/>
  <c r="J1562" i="1"/>
  <c r="G1577" i="1"/>
  <c r="H1507" i="1"/>
  <c r="H1525" i="1"/>
  <c r="G1572" i="1"/>
  <c r="J1575" i="1"/>
  <c r="F222" i="4"/>
  <c r="D221" i="4"/>
  <c r="D571" i="4"/>
  <c r="F575" i="4"/>
  <c r="E221" i="4"/>
  <c r="D217" i="1" s="1"/>
  <c r="D262" i="4"/>
  <c r="F278" i="4"/>
  <c r="D354" i="4"/>
  <c r="F473" i="4"/>
  <c r="D178" i="5"/>
  <c r="F181" i="5"/>
  <c r="D51" i="8"/>
  <c r="C1628" i="1" s="1"/>
  <c r="D152" i="4"/>
  <c r="D431" i="4"/>
  <c r="D466" i="4"/>
  <c r="D119" i="5"/>
  <c r="F120" i="5"/>
  <c r="E153" i="4"/>
  <c r="G24" i="9" s="1"/>
  <c r="F178" i="4"/>
  <c r="D647" i="4"/>
  <c r="E316" i="9"/>
  <c r="B316" i="9" s="1"/>
  <c r="G338" i="9"/>
  <c r="F203" i="5"/>
  <c r="B98" i="9"/>
  <c r="F298" i="9"/>
  <c r="F379" i="4"/>
  <c r="E431" i="4"/>
  <c r="D648" i="4"/>
  <c r="G156" i="9"/>
  <c r="E156" i="9" s="1"/>
  <c r="B156" i="9" s="1"/>
  <c r="F53" i="4"/>
  <c r="F257" i="4"/>
  <c r="E273" i="4"/>
  <c r="D269" i="1" s="1"/>
  <c r="D373" i="4"/>
  <c r="F633" i="4"/>
  <c r="G314" i="9"/>
  <c r="E314" i="9" s="1"/>
  <c r="B314" i="9" s="1"/>
  <c r="D88" i="5"/>
  <c r="F89" i="5"/>
  <c r="B269" i="9"/>
  <c r="F39" i="4"/>
  <c r="D106" i="4"/>
  <c r="F208" i="4"/>
  <c r="F274" i="4"/>
  <c r="F322" i="4"/>
  <c r="F485" i="4"/>
  <c r="F585" i="4"/>
  <c r="D536" i="4"/>
  <c r="F165" i="5"/>
  <c r="D522" i="4"/>
  <c r="B134" i="9"/>
  <c r="F537" i="4"/>
  <c r="B62" i="9"/>
  <c r="E12" i="5"/>
  <c r="D1017" i="1" s="1"/>
  <c r="D147" i="5"/>
  <c r="D219" i="5"/>
  <c r="D255" i="5"/>
  <c r="D25" i="8"/>
  <c r="C1602" i="1" s="1"/>
  <c r="E40" i="9"/>
  <c r="B40" i="9" s="1"/>
  <c r="E76" i="9"/>
  <c r="B76" i="9" s="1"/>
  <c r="E112" i="9"/>
  <c r="B112" i="9" s="1"/>
  <c r="E148" i="9"/>
  <c r="B148" i="9" s="1"/>
  <c r="B165" i="9"/>
  <c r="H180" i="9"/>
  <c r="G189" i="9"/>
  <c r="E189" i="9" s="1"/>
  <c r="B189" i="9" s="1"/>
  <c r="G198" i="9"/>
  <c r="E198" i="9" s="1"/>
  <c r="B198" i="9" s="1"/>
  <c r="G207" i="9"/>
  <c r="E207" i="9" s="1"/>
  <c r="G211" i="9"/>
  <c r="E211" i="9" s="1"/>
  <c r="B211" i="9" s="1"/>
  <c r="G220" i="9"/>
  <c r="E220" i="9" s="1"/>
  <c r="B220" i="9" s="1"/>
  <c r="B232" i="9"/>
  <c r="B268" i="9"/>
  <c r="E296" i="9"/>
  <c r="B296" i="9" s="1"/>
  <c r="E323" i="9"/>
  <c r="B323" i="9" s="1"/>
  <c r="L207" i="9"/>
  <c r="F207" i="9" s="1"/>
  <c r="G216" i="9"/>
  <c r="E216" i="9" s="1"/>
  <c r="B216" i="9" s="1"/>
  <c r="G225" i="9"/>
  <c r="E225" i="9" s="1"/>
  <c r="B225" i="9" s="1"/>
  <c r="B235" i="9"/>
  <c r="B260" i="9"/>
  <c r="B271" i="9"/>
  <c r="D12" i="5"/>
  <c r="G185" i="9"/>
  <c r="E185" i="9" s="1"/>
  <c r="B185" i="9" s="1"/>
  <c r="G194" i="9"/>
  <c r="E194" i="9" s="1"/>
  <c r="B194" i="9" s="1"/>
  <c r="G203" i="9"/>
  <c r="E203" i="9" s="1"/>
  <c r="B203" i="9" s="1"/>
  <c r="B252" i="9"/>
  <c r="B288" i="9"/>
  <c r="G301" i="9"/>
  <c r="E301" i="9" s="1"/>
  <c r="B301" i="9" s="1"/>
  <c r="F115" i="6"/>
  <c r="D114" i="6"/>
  <c r="G181" i="9"/>
  <c r="E181" i="9" s="1"/>
  <c r="B181" i="9" s="1"/>
  <c r="G190" i="9"/>
  <c r="E190" i="9" s="1"/>
  <c r="B190" i="9" s="1"/>
  <c r="G199" i="9"/>
  <c r="E199" i="9" s="1"/>
  <c r="B199" i="9" s="1"/>
  <c r="G315" i="9"/>
  <c r="D5" i="6"/>
  <c r="D89" i="6"/>
  <c r="B33" i="9"/>
  <c r="E52" i="9"/>
  <c r="B52" i="9" s="1"/>
  <c r="B69" i="9"/>
  <c r="E88" i="9"/>
  <c r="B88" i="9" s="1"/>
  <c r="B105" i="9"/>
  <c r="E124" i="9"/>
  <c r="B124" i="9" s="1"/>
  <c r="B141" i="9"/>
  <c r="E160" i="9"/>
  <c r="B160" i="9" s="1"/>
  <c r="G186" i="9"/>
  <c r="E186" i="9" s="1"/>
  <c r="B186" i="9" s="1"/>
  <c r="G195" i="9"/>
  <c r="E195" i="9" s="1"/>
  <c r="B195" i="9" s="1"/>
  <c r="G204" i="9"/>
  <c r="E204" i="9" s="1"/>
  <c r="B204" i="9" s="1"/>
  <c r="G208" i="9"/>
  <c r="E208" i="9" s="1"/>
  <c r="B208" i="9" s="1"/>
  <c r="G217" i="9"/>
  <c r="E217" i="9" s="1"/>
  <c r="B217" i="9" s="1"/>
  <c r="G226" i="9"/>
  <c r="E226" i="9" s="1"/>
  <c r="B226" i="9" s="1"/>
  <c r="B244" i="9"/>
  <c r="B280" i="9"/>
  <c r="G309" i="9"/>
  <c r="H315" i="9"/>
  <c r="E324" i="9"/>
  <c r="B324" i="9" s="1"/>
  <c r="G213" i="9"/>
  <c r="E213" i="9" s="1"/>
  <c r="B213" i="9" s="1"/>
  <c r="G222" i="9"/>
  <c r="E222" i="9" s="1"/>
  <c r="B222" i="9" s="1"/>
  <c r="B247" i="9"/>
  <c r="B272" i="9"/>
  <c r="G302" i="9"/>
  <c r="E302" i="9" s="1"/>
  <c r="B302" i="9" s="1"/>
  <c r="D296" i="5"/>
  <c r="F6" i="6"/>
  <c r="D35" i="6"/>
  <c r="E38" i="7"/>
  <c r="G182" i="9"/>
  <c r="E182" i="9" s="1"/>
  <c r="B182" i="9" s="1"/>
  <c r="G191" i="9"/>
  <c r="E191" i="9" s="1"/>
  <c r="B191" i="9" s="1"/>
  <c r="B303" i="9"/>
  <c r="B325" i="9"/>
  <c r="D70" i="5"/>
  <c r="F197" i="5"/>
  <c r="G337" i="9"/>
  <c r="E337" i="9" s="1"/>
  <c r="B337" i="9" s="1"/>
  <c r="G310" i="9"/>
  <c r="G179" i="9"/>
  <c r="G176" i="9"/>
  <c r="E176" i="9" s="1"/>
  <c r="B176" i="9" s="1"/>
  <c r="H309" i="9"/>
  <c r="M228" i="9"/>
  <c r="G178" i="9"/>
  <c r="E178" i="9" s="1"/>
  <c r="B178" i="9" s="1"/>
  <c r="G175" i="9"/>
  <c r="E175" i="9" s="1"/>
  <c r="B175"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E36" i="9"/>
  <c r="B36" i="9" s="1"/>
  <c r="E47" i="9"/>
  <c r="B47" i="9" s="1"/>
  <c r="E108" i="9"/>
  <c r="B108" i="9" s="1"/>
  <c r="E119" i="9"/>
  <c r="B119" i="9" s="1"/>
  <c r="G187" i="9"/>
  <c r="E187" i="9" s="1"/>
  <c r="B187" i="9" s="1"/>
  <c r="G196" i="9"/>
  <c r="E196" i="9" s="1"/>
  <c r="B196" i="9" s="1"/>
  <c r="G205" i="9"/>
  <c r="E205" i="9" s="1"/>
  <c r="B205" i="9" s="1"/>
  <c r="F261" i="9"/>
  <c r="B261" i="9" s="1"/>
  <c r="F286" i="9"/>
  <c r="B286" i="9" s="1"/>
  <c r="E172" i="9"/>
  <c r="B172" i="9" s="1"/>
  <c r="H179" i="9"/>
  <c r="G183" i="9"/>
  <c r="E183" i="9" s="1"/>
  <c r="B183" i="9" s="1"/>
  <c r="G192" i="9"/>
  <c r="E192" i="9" s="1"/>
  <c r="B192" i="9" s="1"/>
  <c r="G201" i="9"/>
  <c r="E201" i="9" s="1"/>
  <c r="B201" i="9" s="1"/>
  <c r="G214" i="9"/>
  <c r="E214" i="9" s="1"/>
  <c r="B214" i="9" s="1"/>
  <c r="G223" i="9"/>
  <c r="E223" i="9" s="1"/>
  <c r="B223" i="9" s="1"/>
  <c r="B256" i="9"/>
  <c r="B292" i="9"/>
  <c r="H310" i="9"/>
  <c r="B317" i="9"/>
  <c r="E328" i="9"/>
  <c r="B328" i="9" s="1"/>
  <c r="B341" i="9"/>
  <c r="E35" i="6"/>
  <c r="G210" i="9"/>
  <c r="E210" i="9" s="1"/>
  <c r="B210" i="9" s="1"/>
  <c r="G219" i="9"/>
  <c r="E219" i="9" s="1"/>
  <c r="B219" i="9" s="1"/>
  <c r="L228" i="9"/>
  <c r="B248" i="9"/>
  <c r="B259" i="9"/>
  <c r="B284" i="9"/>
  <c r="B29" i="9"/>
  <c r="B65" i="9"/>
  <c r="B101" i="9"/>
  <c r="B137" i="9"/>
  <c r="B173" i="9"/>
  <c r="G188" i="9"/>
  <c r="E188" i="9" s="1"/>
  <c r="B188" i="9" s="1"/>
  <c r="G197" i="9"/>
  <c r="E197" i="9" s="1"/>
  <c r="B197" i="9" s="1"/>
  <c r="G206" i="9"/>
  <c r="E206" i="9" s="1"/>
  <c r="B206" i="9" s="1"/>
  <c r="B240" i="9"/>
  <c r="B276" i="9"/>
  <c r="I1579" i="1" l="1"/>
  <c r="I1570" i="1"/>
  <c r="I1569" i="1"/>
  <c r="D1555" i="1"/>
  <c r="G1555" i="1" s="1"/>
  <c r="E5" i="7"/>
  <c r="G346" i="9" s="1"/>
  <c r="E346" i="9" s="1"/>
  <c r="B346" i="9" s="1"/>
  <c r="C1571" i="1"/>
  <c r="I1575" i="1"/>
  <c r="H34" i="3"/>
  <c r="I1566" i="1"/>
  <c r="I1564" i="1"/>
  <c r="I1558" i="1"/>
  <c r="C1539" i="1"/>
  <c r="H1539" i="1" s="1"/>
  <c r="I1548" i="1"/>
  <c r="I1544" i="1"/>
  <c r="C1538" i="1"/>
  <c r="H33" i="3"/>
  <c r="F274" i="5"/>
  <c r="C1278" i="1"/>
  <c r="G1681" i="1"/>
  <c r="H1424" i="1"/>
  <c r="G1241" i="1"/>
  <c r="E338" i="9"/>
  <c r="B338" i="9" s="1"/>
  <c r="E177" i="5"/>
  <c r="I24" i="3" s="1"/>
  <c r="E180" i="9"/>
  <c r="B180" i="9" s="1"/>
  <c r="H356" i="1"/>
  <c r="F361" i="4"/>
  <c r="E308" i="4"/>
  <c r="G166" i="1"/>
  <c r="G160" i="1"/>
  <c r="D1401" i="1"/>
  <c r="E141" i="6"/>
  <c r="I31" i="3" s="1"/>
  <c r="E251" i="5"/>
  <c r="F251" i="5" s="1"/>
  <c r="H1207" i="1"/>
  <c r="E69" i="5"/>
  <c r="D1074" i="1" s="1"/>
  <c r="H623" i="1"/>
  <c r="E535" i="4"/>
  <c r="D529" i="1" s="1"/>
  <c r="H578" i="1"/>
  <c r="H473" i="1"/>
  <c r="E360" i="4"/>
  <c r="E418" i="4" s="1"/>
  <c r="D413" i="1" s="1"/>
  <c r="F321" i="4"/>
  <c r="G316" i="1"/>
  <c r="F164" i="4"/>
  <c r="G174" i="1"/>
  <c r="D45" i="8"/>
  <c r="C1622" i="1" s="1"/>
  <c r="H1583" i="1"/>
  <c r="G1583" i="1"/>
  <c r="E310" i="9"/>
  <c r="B310" i="9" s="1"/>
  <c r="H336" i="9"/>
  <c r="H1140" i="1"/>
  <c r="G1140" i="1"/>
  <c r="B207" i="9"/>
  <c r="F228" i="9"/>
  <c r="B228" i="9" s="1"/>
  <c r="G591" i="1"/>
  <c r="F597" i="4"/>
  <c r="F273" i="4"/>
  <c r="F230" i="4"/>
  <c r="G226" i="1"/>
  <c r="G198" i="1"/>
  <c r="F202" i="4"/>
  <c r="G78" i="1"/>
  <c r="F82" i="4"/>
  <c r="F49" i="4"/>
  <c r="G45" i="1"/>
  <c r="D7" i="5"/>
  <c r="F12" i="5"/>
  <c r="C1017" i="1"/>
  <c r="D303" i="1"/>
  <c r="F106" i="4"/>
  <c r="C102" i="1"/>
  <c r="F153" i="4"/>
  <c r="E152" i="4"/>
  <c r="F152" i="4" s="1"/>
  <c r="D149" i="1"/>
  <c r="F354" i="4"/>
  <c r="C349" i="1"/>
  <c r="F89" i="6"/>
  <c r="C1485" i="1"/>
  <c r="F5" i="6"/>
  <c r="D141" i="6"/>
  <c r="H27" i="3"/>
  <c r="C1401" i="1"/>
  <c r="F114" i="6"/>
  <c r="H30" i="3"/>
  <c r="C1510" i="1"/>
  <c r="F255" i="5"/>
  <c r="C1259" i="1"/>
  <c r="F536" i="4"/>
  <c r="D535" i="4"/>
  <c r="C530" i="1"/>
  <c r="F648" i="4"/>
  <c r="C642" i="1"/>
  <c r="F119" i="5"/>
  <c r="C1124" i="1"/>
  <c r="F262" i="4"/>
  <c r="C258" i="1"/>
  <c r="D6" i="4"/>
  <c r="G339" i="9"/>
  <c r="E339" i="9" s="1"/>
  <c r="B339" i="9" s="1"/>
  <c r="F219" i="5"/>
  <c r="C1223" i="1"/>
  <c r="E430" i="4"/>
  <c r="D425" i="1"/>
  <c r="F466" i="4"/>
  <c r="C460" i="1"/>
  <c r="F147" i="5"/>
  <c r="C1152" i="1"/>
  <c r="D44" i="8"/>
  <c r="F88" i="5"/>
  <c r="C1093" i="1"/>
  <c r="F431" i="4"/>
  <c r="D430" i="4"/>
  <c r="C425" i="1"/>
  <c r="E6" i="4"/>
  <c r="D3" i="1"/>
  <c r="F491" i="4"/>
  <c r="C485" i="1"/>
  <c r="H25" i="3"/>
  <c r="C1255" i="1"/>
  <c r="H18" i="3"/>
  <c r="D299" i="4"/>
  <c r="C148" i="1"/>
  <c r="F571" i="4"/>
  <c r="C565" i="1"/>
  <c r="F309" i="4"/>
  <c r="D308" i="4"/>
  <c r="C304" i="1"/>
  <c r="H1602" i="1"/>
  <c r="G1602" i="1"/>
  <c r="I35" i="3"/>
  <c r="D1571" i="1"/>
  <c r="E315" i="9"/>
  <c r="B315" i="9" s="1"/>
  <c r="F296" i="5"/>
  <c r="C1300" i="1"/>
  <c r="F221" i="4"/>
  <c r="C217" i="1"/>
  <c r="F35" i="6"/>
  <c r="H28" i="3"/>
  <c r="C1431" i="1"/>
  <c r="E179" i="9"/>
  <c r="B179" i="9" s="1"/>
  <c r="E309" i="9"/>
  <c r="B309" i="9" s="1"/>
  <c r="F373" i="4"/>
  <c r="C368" i="1"/>
  <c r="H24" i="9"/>
  <c r="E24" i="9" s="1"/>
  <c r="D1431" i="1"/>
  <c r="I28" i="3"/>
  <c r="E7" i="5"/>
  <c r="H269" i="1"/>
  <c r="G269" i="1"/>
  <c r="H1628" i="1"/>
  <c r="G1628" i="1"/>
  <c r="I1557" i="1"/>
  <c r="F70" i="5"/>
  <c r="D69" i="5"/>
  <c r="C1075" i="1"/>
  <c r="I1568" i="1"/>
  <c r="F647" i="4"/>
  <c r="C641" i="1"/>
  <c r="F178" i="5"/>
  <c r="G336" i="9"/>
  <c r="D177" i="5"/>
  <c r="C1182" i="1"/>
  <c r="D418" i="4"/>
  <c r="C355" i="1"/>
  <c r="F522" i="4"/>
  <c r="C516" i="1"/>
  <c r="F125" i="4"/>
  <c r="C121" i="1"/>
  <c r="H1555" i="1" l="1"/>
  <c r="I33" i="3"/>
  <c r="D1538" i="1"/>
  <c r="H1538" i="1" s="1"/>
  <c r="E345" i="9"/>
  <c r="I10" i="3" s="1"/>
  <c r="G1539" i="1"/>
  <c r="H1278" i="1"/>
  <c r="G1278" i="1"/>
  <c r="I25" i="3"/>
  <c r="D1255" i="1"/>
  <c r="H1255" i="1" s="1"/>
  <c r="E176" i="5"/>
  <c r="D1180" i="1" s="1"/>
  <c r="D1181" i="1"/>
  <c r="I23" i="3"/>
  <c r="E336" i="9"/>
  <c r="B336" i="9" s="1"/>
  <c r="E417" i="4"/>
  <c r="D412" i="1" s="1"/>
  <c r="F360" i="4"/>
  <c r="D355" i="1"/>
  <c r="G355" i="1" s="1"/>
  <c r="I40" i="3"/>
  <c r="D1537" i="1"/>
  <c r="B24" i="9"/>
  <c r="F141" i="6"/>
  <c r="H31" i="3"/>
  <c r="C1537" i="1"/>
  <c r="H102" i="1"/>
  <c r="G102" i="1"/>
  <c r="H121" i="1"/>
  <c r="G121" i="1"/>
  <c r="H1093" i="1"/>
  <c r="G1093" i="1"/>
  <c r="H530" i="1"/>
  <c r="G530" i="1"/>
  <c r="G348" i="9"/>
  <c r="E348" i="9" s="1"/>
  <c r="D301" i="4"/>
  <c r="D423" i="4"/>
  <c r="C295" i="1"/>
  <c r="H642" i="1"/>
  <c r="G642" i="1"/>
  <c r="G1571" i="1"/>
  <c r="H1571" i="1"/>
  <c r="D640" i="4"/>
  <c r="F535" i="4"/>
  <c r="C529" i="1"/>
  <c r="G1485" i="1"/>
  <c r="H1485" i="1"/>
  <c r="G1017" i="1"/>
  <c r="H1017" i="1"/>
  <c r="H24" i="3"/>
  <c r="F177" i="5"/>
  <c r="D176" i="5"/>
  <c r="C1181" i="1"/>
  <c r="H641" i="1"/>
  <c r="G641" i="1"/>
  <c r="G217" i="1"/>
  <c r="H217" i="1"/>
  <c r="D6" i="5"/>
  <c r="F7" i="5"/>
  <c r="H22" i="3"/>
  <c r="C1012" i="1"/>
  <c r="D300" i="4"/>
  <c r="F6" i="4"/>
  <c r="D422" i="4"/>
  <c r="H17" i="3"/>
  <c r="C2" i="1"/>
  <c r="H1510" i="1"/>
  <c r="G1510" i="1"/>
  <c r="H349" i="1"/>
  <c r="G349" i="1"/>
  <c r="H1622" i="1"/>
  <c r="G1622" i="1"/>
  <c r="E639" i="4"/>
  <c r="D633" i="1" s="1"/>
  <c r="D424" i="1"/>
  <c r="H516" i="1"/>
  <c r="G516" i="1"/>
  <c r="E6" i="5"/>
  <c r="I22" i="3"/>
  <c r="D1012" i="1"/>
  <c r="H1223" i="1"/>
  <c r="G1223" i="1"/>
  <c r="D417" i="4"/>
  <c r="F308" i="4"/>
  <c r="C303" i="1"/>
  <c r="G368" i="1"/>
  <c r="H368" i="1"/>
  <c r="H565" i="1"/>
  <c r="G565" i="1"/>
  <c r="E640" i="4"/>
  <c r="D634" i="1" s="1"/>
  <c r="H258" i="1"/>
  <c r="G258" i="1"/>
  <c r="K1481" i="9"/>
  <c r="G344" i="9"/>
  <c r="E344" i="9" s="1"/>
  <c r="B344" i="9" s="1"/>
  <c r="I39" i="3"/>
  <c r="C1621" i="1"/>
  <c r="H304" i="1"/>
  <c r="G304" i="1"/>
  <c r="H485" i="1"/>
  <c r="G485" i="1"/>
  <c r="H1152" i="1"/>
  <c r="G1152" i="1"/>
  <c r="H1259" i="1"/>
  <c r="G1259" i="1"/>
  <c r="G1075" i="1"/>
  <c r="H1075" i="1"/>
  <c r="F69" i="5"/>
  <c r="H23" i="3"/>
  <c r="C1074" i="1"/>
  <c r="H1300" i="1"/>
  <c r="G1300" i="1"/>
  <c r="H3" i="1"/>
  <c r="G3" i="1"/>
  <c r="H149" i="1"/>
  <c r="G149" i="1"/>
  <c r="G1182" i="1"/>
  <c r="H1182" i="1"/>
  <c r="H19" i="9"/>
  <c r="E19" i="9" s="1"/>
  <c r="B19" i="9" s="1"/>
  <c r="F418" i="4"/>
  <c r="C413" i="1"/>
  <c r="E422" i="4"/>
  <c r="I17" i="3"/>
  <c r="D2" i="1"/>
  <c r="H460" i="1"/>
  <c r="G460" i="1"/>
  <c r="G1124" i="1"/>
  <c r="H1124" i="1"/>
  <c r="H9" i="3"/>
  <c r="H1401" i="1"/>
  <c r="G1401" i="1"/>
  <c r="I18" i="3"/>
  <c r="E299" i="4"/>
  <c r="E300" i="4" s="1"/>
  <c r="D296" i="1" s="1"/>
  <c r="D148" i="1"/>
  <c r="H148" i="1" s="1"/>
  <c r="F430" i="4"/>
  <c r="D639" i="4"/>
  <c r="C424" i="1"/>
  <c r="H1431" i="1"/>
  <c r="G1431" i="1"/>
  <c r="G343" i="9"/>
  <c r="E343" i="9" s="1"/>
  <c r="G425" i="1"/>
  <c r="H425" i="1"/>
  <c r="G1255" i="1" l="1"/>
  <c r="G1538" i="1"/>
  <c r="H355" i="1"/>
  <c r="G148" i="1"/>
  <c r="D424" i="4"/>
  <c r="F422" i="4"/>
  <c r="D643" i="4"/>
  <c r="C417" i="1"/>
  <c r="H1181" i="1"/>
  <c r="G1181" i="1"/>
  <c r="G413" i="1"/>
  <c r="H413" i="1"/>
  <c r="H1621" i="1"/>
  <c r="G1621" i="1"/>
  <c r="H11" i="3"/>
  <c r="F176" i="5"/>
  <c r="C1180" i="1"/>
  <c r="K3" i="9"/>
  <c r="H303" i="1"/>
  <c r="G303" i="1"/>
  <c r="F300" i="4"/>
  <c r="C296" i="1"/>
  <c r="G1012" i="1"/>
  <c r="H1012" i="1"/>
  <c r="F299" i="4"/>
  <c r="H299" i="9"/>
  <c r="D1011" i="1"/>
  <c r="F417" i="4"/>
  <c r="C412" i="1"/>
  <c r="G20" i="9"/>
  <c r="D644" i="4"/>
  <c r="D425" i="4"/>
  <c r="C418" i="1"/>
  <c r="H424" i="1"/>
  <c r="G424" i="1"/>
  <c r="F301" i="4"/>
  <c r="C297" i="1"/>
  <c r="H1537" i="1"/>
  <c r="G1537" i="1"/>
  <c r="E342" i="9"/>
  <c r="B343" i="9"/>
  <c r="F639" i="4"/>
  <c r="C633" i="1"/>
  <c r="B348" i="9"/>
  <c r="E347" i="9"/>
  <c r="I9" i="3" s="1"/>
  <c r="G1074" i="1"/>
  <c r="H1074" i="1"/>
  <c r="G299" i="9"/>
  <c r="G306" i="9"/>
  <c r="E306" i="9" s="1"/>
  <c r="B306" i="9" s="1"/>
  <c r="F6" i="5"/>
  <c r="C1011" i="1"/>
  <c r="H529" i="1"/>
  <c r="G529" i="1"/>
  <c r="E423" i="4"/>
  <c r="F423" i="4" s="1"/>
  <c r="E301" i="4"/>
  <c r="D297" i="1" s="1"/>
  <c r="D295" i="1"/>
  <c r="H295" i="1" s="1"/>
  <c r="E643" i="4"/>
  <c r="D417" i="1"/>
  <c r="H2" i="1"/>
  <c r="G2" i="1"/>
  <c r="F640" i="4"/>
  <c r="C634" i="1"/>
  <c r="G295" i="1" l="1"/>
  <c r="E299" i="9"/>
  <c r="I11" i="3"/>
  <c r="N3" i="9"/>
  <c r="E424" i="4"/>
  <c r="C420" i="1"/>
  <c r="H1180" i="1"/>
  <c r="G1180" i="1"/>
  <c r="D637" i="1"/>
  <c r="H633" i="1"/>
  <c r="G633" i="1"/>
  <c r="D646" i="4"/>
  <c r="C638" i="1"/>
  <c r="H296" i="1"/>
  <c r="G296" i="1"/>
  <c r="F424" i="4"/>
  <c r="C419" i="1"/>
  <c r="H634" i="1"/>
  <c r="G634" i="1"/>
  <c r="H412" i="1"/>
  <c r="G412" i="1"/>
  <c r="H417" i="1"/>
  <c r="G417" i="1"/>
  <c r="E644" i="4"/>
  <c r="E645" i="4" s="1"/>
  <c r="E425" i="4"/>
  <c r="D420" i="1" s="1"/>
  <c r="D418" i="1"/>
  <c r="H418" i="1" s="1"/>
  <c r="H20" i="9"/>
  <c r="E20" i="9" s="1"/>
  <c r="B20" i="9" s="1"/>
  <c r="H8" i="3"/>
  <c r="H1011" i="1"/>
  <c r="G1011" i="1"/>
  <c r="F643" i="4"/>
  <c r="D645" i="4"/>
  <c r="C637" i="1"/>
  <c r="H297" i="1"/>
  <c r="G297" i="1"/>
  <c r="D639" i="1" l="1"/>
  <c r="M3" i="9"/>
  <c r="H420" i="1"/>
  <c r="G420" i="1"/>
  <c r="F425" i="4"/>
  <c r="D649" i="4"/>
  <c r="F645" i="4"/>
  <c r="C639" i="1"/>
  <c r="G418" i="1"/>
  <c r="E646" i="4"/>
  <c r="F646" i="4" s="1"/>
  <c r="D638" i="1"/>
  <c r="H638" i="1" s="1"/>
  <c r="F644" i="4"/>
  <c r="D419" i="1"/>
  <c r="G419" i="1" s="1"/>
  <c r="D650" i="4"/>
  <c r="C640" i="1"/>
  <c r="B299" i="9"/>
  <c r="H637" i="1"/>
  <c r="G637" i="1"/>
  <c r="H20" i="3" l="1"/>
  <c r="C644" i="1"/>
  <c r="H639" i="1"/>
  <c r="G639" i="1"/>
  <c r="H419" i="1"/>
  <c r="E650" i="4"/>
  <c r="D640" i="1"/>
  <c r="H640" i="1" s="1"/>
  <c r="G334" i="9"/>
  <c r="H334" i="9"/>
  <c r="G638" i="1"/>
  <c r="F649" i="4"/>
  <c r="H19" i="3"/>
  <c r="C643" i="1"/>
  <c r="E649" i="4"/>
  <c r="E334" i="9" l="1"/>
  <c r="B334" i="9" s="1"/>
  <c r="G640" i="1"/>
  <c r="I20" i="3"/>
  <c r="D644" i="1"/>
  <c r="H644" i="1" s="1"/>
  <c r="H7" i="3"/>
  <c r="I19" i="3"/>
  <c r="D643" i="1"/>
  <c r="G643" i="1" s="1"/>
  <c r="G297" i="9"/>
  <c r="E297" i="9" s="1"/>
  <c r="B297" i="9" s="1"/>
  <c r="F650" i="4"/>
  <c r="E298" i="9" l="1"/>
  <c r="I8" i="3" s="1"/>
  <c r="G644" i="1"/>
  <c r="J3" i="9"/>
  <c r="H643" i="1"/>
  <c r="G18" i="9" l="1"/>
  <c r="L293" i="9"/>
  <c r="F293" i="9" s="1"/>
  <c r="G295" i="9"/>
  <c r="J17" i="9"/>
  <c r="H295" i="9"/>
  <c r="H17" i="9"/>
  <c r="G21" i="9"/>
  <c r="G17" i="9"/>
  <c r="K13" i="9"/>
  <c r="J6" i="9"/>
  <c r="H16" i="9"/>
  <c r="H18" i="9"/>
  <c r="L15" i="9"/>
  <c r="G15" i="9"/>
  <c r="K7" i="9"/>
  <c r="I5" i="9"/>
  <c r="K12" i="9"/>
  <c r="M15" i="9"/>
  <c r="J8" i="9"/>
  <c r="J12" i="9"/>
  <c r="H22" i="9"/>
  <c r="I8" i="9"/>
  <c r="M16" i="9"/>
  <c r="H15" i="9"/>
  <c r="K11" i="9"/>
  <c r="G22" i="9"/>
  <c r="L16" i="9"/>
  <c r="K9" i="9"/>
  <c r="J9" i="9"/>
  <c r="I12" i="9"/>
  <c r="I7" i="9"/>
  <c r="I13" i="9"/>
  <c r="J7" i="9"/>
  <c r="K5" i="9"/>
  <c r="J11" i="9"/>
  <c r="J13" i="9"/>
  <c r="G16" i="9"/>
  <c r="I6" i="9"/>
  <c r="I9" i="9"/>
  <c r="H21" i="9"/>
  <c r="K6" i="9"/>
  <c r="J10" i="9"/>
  <c r="I11" i="9"/>
  <c r="J5" i="9"/>
  <c r="I17" i="9"/>
  <c r="K8" i="9"/>
  <c r="K10" i="9"/>
  <c r="E9" i="9" l="1"/>
  <c r="B9" i="9" s="1"/>
  <c r="E8" i="9"/>
  <c r="B8" i="9" s="1"/>
  <c r="E13" i="9"/>
  <c r="B13" i="9" s="1"/>
  <c r="E17" i="9"/>
  <c r="B17" i="9" s="1"/>
  <c r="E11" i="9"/>
  <c r="B11" i="9" s="1"/>
  <c r="E7" i="9"/>
  <c r="B7" i="9" s="1"/>
  <c r="E21" i="9"/>
  <c r="B21" i="9" s="1"/>
  <c r="E10" i="9"/>
  <c r="B10" i="9" s="1"/>
  <c r="E12" i="9"/>
  <c r="B12" i="9" s="1"/>
  <c r="E5" i="9"/>
  <c r="F16" i="9"/>
  <c r="E295" i="9"/>
  <c r="E6" i="9"/>
  <c r="B6" i="9" s="1"/>
  <c r="E22" i="9"/>
  <c r="B22" i="9" s="1"/>
  <c r="E15" i="9"/>
  <c r="B293" i="9"/>
  <c r="F23" i="9"/>
  <c r="E16" i="9"/>
  <c r="F15" i="9"/>
  <c r="E18" i="9"/>
  <c r="B18" i="9" s="1"/>
  <c r="B5" i="9" l="1"/>
  <c r="E4" i="9"/>
  <c r="F14" i="9"/>
  <c r="F3" i="9" s="1"/>
  <c r="B295" i="9"/>
  <c r="E23" i="9"/>
  <c r="I7" i="3" s="1"/>
  <c r="B16" i="9"/>
  <c r="E14" i="9"/>
  <c r="I13" i="3" s="1"/>
  <c r="B15" i="9"/>
  <c r="E3" i="9" l="1"/>
</calcChain>
</file>

<file path=xl/sharedStrings.xml><?xml version="1.0" encoding="utf-8"?>
<sst xmlns="http://schemas.openxmlformats.org/spreadsheetml/2006/main" count="4733" uniqueCount="3657">
  <si>
    <t>Obveznik:</t>
  </si>
  <si>
    <t>36854 - OPĆINA GORNJI BOGIĆEVCI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</si>
  <si>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</si>
  <si>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</si>
  <si>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</si>
  <si>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</si>
  <si>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</si>
  <si>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</si>
  <si>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</si>
  <si>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</si>
  <si>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</si>
  <si>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</si>
  <si>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</si>
  <si>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</si>
  <si>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</si>
  <si>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</si>
  <si>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</si>
  <si>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</si>
  <si>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</si>
  <si>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</si>
  <si>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</si>
  <si>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</si>
  <si>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</si>
  <si>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</si>
  <si>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</si>
  <si>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</si>
  <si>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</si>
  <si>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</si>
  <si>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</si>
  <si>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</si>
  <si>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</si>
  <si>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</si>
  <si>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</si>
  <si>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</si>
  <si>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</si>
  <si>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</si>
  <si>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</si>
  <si>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</si>
  <si>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</si>
  <si>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</si>
  <si>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</si>
  <si>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</si>
  <si>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</si>
  <si>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</si>
  <si>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</si>
  <si>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</si>
  <si>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</si>
  <si>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</si>
  <si>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</si>
  <si>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</si>
  <si>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</si>
  <si>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</si>
  <si>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</si>
  <si>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</si>
  <si>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</si>
  <si>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</si>
  <si>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</si>
  <si>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</si>
  <si>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</si>
  <si>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</si>
  <si>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</si>
  <si>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</si>
  <si>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</si>
  <si>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</si>
  <si>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</si>
  <si>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</si>
  <si>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</si>
  <si>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</si>
  <si>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</si>
  <si>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</si>
  <si>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</si>
  <si>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</si>
  <si>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</si>
  <si>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</si>
  <si>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</si>
  <si>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</si>
  <si>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</si>
  <si>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</si>
  <si>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</si>
  <si>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</si>
  <si>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</si>
  <si>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</si>
  <si>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</si>
  <si>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</si>
  <si>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</si>
  <si>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</si>
  <si>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</si>
  <si>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</si>
  <si>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</si>
  <si>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</si>
  <si>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</si>
  <si>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</si>
  <si>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</si>
  <si>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</si>
  <si>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</si>
  <si>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</si>
  <si>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</si>
  <si>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</si>
  <si>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</si>
  <si>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</si>
  <si>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</si>
  <si>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</si>
  <si>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</si>
  <si>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</si>
  <si>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</si>
  <si>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</si>
  <si>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</si>
  <si>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</si>
  <si>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</si>
  <si>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</si>
  <si>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</si>
  <si>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</si>
  <si>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</si>
  <si>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</si>
  <si>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</si>
  <si>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</si>
  <si>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</si>
  <si>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</si>
  <si>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</si>
  <si>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</si>
  <si>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</si>
  <si>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</si>
  <si>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</si>
  <si>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</si>
  <si>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</si>
  <si>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</si>
  <si>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</si>
  <si>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</si>
  <si>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</si>
  <si>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</si>
  <si>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</si>
  <si>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</si>
  <si>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</si>
  <si>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</si>
  <si>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</si>
  <si>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</si>
  <si>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</si>
  <si>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</si>
  <si>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</si>
  <si>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</si>
  <si>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</si>
  <si>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</si>
  <si>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</si>
  <si>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</si>
  <si>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</si>
  <si>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</si>
  <si>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</si>
  <si>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</si>
  <si>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</si>
  <si>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</si>
  <si>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</si>
  <si>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</si>
  <si>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</si>
  <si>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</si>
  <si>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</si>
  <si>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</si>
  <si>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</si>
  <si>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</si>
  <si>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</si>
  <si>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</si>
  <si>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</si>
  <si>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</si>
  <si>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</si>
  <si>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</si>
  <si>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</si>
  <si>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</si>
  <si>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</si>
  <si>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</si>
  <si>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</si>
  <si>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</si>
  <si>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</si>
  <si>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</si>
  <si>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</si>
  <si>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</si>
  <si>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</si>
  <si>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</si>
  <si>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</si>
  <si>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</si>
  <si>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</si>
  <si>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</si>
  <si>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</si>
  <si>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</si>
  <si>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</si>
  <si>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</si>
  <si>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</si>
  <si>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</si>
  <si>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</si>
  <si>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</si>
  <si>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</si>
  <si>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</si>
  <si>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</si>
  <si>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</si>
  <si>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</si>
  <si>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</si>
  <si>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</si>
  <si>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</si>
  <si>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</si>
  <si>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</si>
  <si>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</si>
  <si>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</si>
  <si>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</si>
  <si>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</si>
  <si>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</si>
  <si>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</si>
  <si>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</si>
  <si>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</si>
  <si>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</si>
  <si>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</si>
  <si>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</si>
  <si>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</si>
  <si>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</si>
  <si>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</si>
  <si>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</si>
  <si>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</si>
  <si>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</si>
  <si>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</si>
  <si>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</si>
  <si>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</si>
  <si>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</si>
  <si>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</si>
  <si>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</si>
  <si>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</si>
  <si>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</si>
  <si>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</si>
  <si>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</si>
  <si>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</si>
  <si>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</si>
  <si>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</si>
  <si>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</si>
  <si>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</si>
  <si>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</si>
  <si>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</si>
  <si>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</si>
  <si>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</si>
  <si>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</si>
  <si>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</si>
  <si>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</si>
  <si>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</si>
  <si>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</si>
  <si>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</si>
  <si>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</si>
  <si>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</si>
  <si>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</si>
  <si>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</si>
  <si>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</si>
  <si>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</si>
  <si>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</si>
  <si>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</si>
  <si>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</si>
  <si>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</si>
  <si>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</si>
  <si>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</si>
  <si>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</si>
  <si>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</si>
  <si>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</si>
  <si>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</si>
  <si>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</si>
  <si>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</si>
  <si>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</si>
  <si>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</si>
  <si>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</si>
  <si>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</si>
  <si>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</si>
  <si>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</si>
  <si>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</si>
  <si>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</si>
  <si>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</si>
  <si>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</si>
  <si>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</si>
  <si>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</si>
  <si>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</si>
  <si>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</si>
  <si>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</si>
  <si>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</si>
  <si>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</si>
  <si>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</si>
  <si>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</si>
  <si>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</si>
  <si>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</si>
  <si>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</si>
  <si>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</si>
  <si>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</si>
  <si>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</si>
  <si>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</si>
  <si>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</si>
  <si>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</si>
  <si>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</si>
  <si>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</si>
  <si>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</si>
  <si>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</si>
  <si>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</si>
  <si>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</si>
  <si>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</si>
  <si>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</si>
  <si>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</si>
  <si>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</si>
  <si>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</si>
  <si>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</si>
  <si>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</si>
  <si>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</si>
  <si>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</si>
  <si>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</si>
  <si>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</si>
  <si>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</si>
  <si>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</si>
  <si>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</si>
  <si>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</si>
  <si>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</si>
  <si>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</si>
  <si>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</si>
  <si>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</si>
  <si>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</si>
  <si>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</si>
  <si>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</si>
  <si>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</si>
  <si>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</si>
  <si>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</si>
  <si>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</si>
  <si>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</si>
  <si>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</si>
  <si>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</si>
  <si>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</si>
  <si>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</si>
  <si>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</si>
  <si>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</si>
  <si>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</si>
  <si>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</si>
  <si>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</si>
  <si>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</si>
  <si>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</si>
  <si>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</si>
  <si>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</si>
  <si>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</si>
  <si>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</si>
  <si>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</si>
  <si>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</si>
  <si>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</si>
  <si>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</si>
  <si>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</si>
  <si>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</si>
  <si>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</si>
  <si>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</si>
  <si>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</si>
  <si>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</si>
  <si>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</si>
  <si>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</si>
  <si>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</si>
  <si>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</si>
  <si>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</si>
  <si>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</si>
  <si>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</si>
  <si>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</si>
  <si>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</si>
  <si>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</si>
  <si>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</si>
  <si>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</si>
  <si>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</si>
  <si>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</si>
  <si>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</si>
  <si>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</si>
  <si>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</si>
  <si>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</si>
  <si>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</si>
  <si>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</si>
  <si>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</si>
  <si>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</si>
  <si>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</si>
  <si>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</si>
  <si>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</si>
  <si>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</si>
  <si>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</si>
  <si>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</si>
  <si>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</si>
  <si>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</si>
  <si>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</si>
  <si>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</si>
  <si>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</si>
  <si>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</si>
  <si>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</si>
  <si>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</si>
  <si>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</si>
  <si>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</si>
  <si>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</si>
  <si>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</si>
  <si>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</si>
  <si>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</si>
  <si>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</si>
  <si>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</si>
  <si>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</si>
  <si>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</si>
  <si>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</si>
  <si>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</si>
  <si>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</si>
  <si>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</si>
  <si>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</si>
  <si>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</si>
  <si>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</si>
  <si>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</si>
  <si>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</si>
  <si>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</si>
  <si>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</si>
  <si>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</si>
  <si>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</si>
  <si>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</si>
  <si>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</si>
  <si>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</si>
  <si>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</si>
  <si>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</si>
  <si>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</si>
  <si>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</si>
  <si>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</si>
  <si>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</si>
  <si>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</si>
  <si>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</si>
  <si>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</si>
  <si>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</si>
  <si>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</si>
  <si>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</si>
  <si>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</si>
  <si>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</si>
  <si>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</si>
  <si>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</si>
  <si>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</si>
  <si>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</si>
  <si>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</si>
  <si>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</si>
  <si>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</si>
  <si>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</si>
  <si>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</si>
  <si>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</si>
  <si>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</si>
  <si>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</si>
  <si>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</si>
  <si>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</si>
  <si>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</si>
  <si>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</si>
  <si>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</si>
  <si>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</si>
  <si>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</si>
  <si>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</si>
  <si>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</si>
  <si>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</si>
  <si>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</si>
  <si>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</si>
  <si>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</si>
  <si>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</si>
  <si>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</si>
  <si>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</si>
  <si>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</si>
  <si>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</si>
  <si>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</si>
  <si>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</si>
  <si>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</si>
  <si>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</si>
  <si>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</si>
  <si>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</si>
  <si>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</si>
  <si>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</si>
  <si>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</si>
  <si>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</si>
  <si>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</si>
  <si>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</si>
  <si>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</si>
  <si>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</si>
  <si>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</si>
  <si>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</si>
  <si>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</si>
  <si>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</si>
  <si>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</si>
  <si>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</si>
  <si>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</si>
  <si>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</si>
  <si>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</si>
  <si>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</si>
  <si>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</si>
  <si>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</si>
  <si>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</si>
  <si>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</si>
  <si>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</si>
  <si>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</si>
  <si>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</si>
  <si>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</si>
  <si>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</si>
  <si>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</si>
  <si>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</si>
  <si>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</si>
  <si>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</si>
  <si>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</si>
  <si>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</si>
  <si>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</si>
  <si>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</si>
  <si>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</si>
  <si>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</si>
  <si>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</si>
  <si>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</si>
  <si>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</si>
  <si>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</si>
  <si>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</si>
  <si>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</si>
  <si>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</si>
  <si>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</si>
  <si>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</si>
  <si>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</si>
  <si>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</si>
  <si>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</si>
  <si>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</si>
  <si>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</si>
  <si>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</si>
  <si>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</si>
  <si>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</si>
  <si>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</si>
  <si>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</si>
  <si>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</si>
  <si>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</si>
  <si>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</si>
  <si>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</si>
  <si>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</si>
  <si>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</si>
  <si>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</si>
  <si>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</si>
  <si>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</si>
  <si>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</si>
  <si>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</si>
  <si>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</si>
  <si>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</si>
  <si>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</si>
  <si>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</si>
  <si>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</si>
  <si>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</si>
  <si>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</si>
  <si>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</si>
  <si>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</si>
  <si>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</si>
  <si>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</si>
  <si>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</si>
  <si>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</si>
  <si>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</si>
  <si>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</si>
  <si>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</si>
  <si>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</si>
  <si>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</si>
  <si>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</si>
  <si>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</si>
  <si>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</si>
  <si>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</si>
  <si>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</si>
  <si>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</si>
  <si>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</si>
  <si>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</si>
  <si>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</si>
  <si>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</si>
  <si>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</si>
  <si>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</si>
  <si>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</si>
  <si>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</si>
  <si>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</si>
  <si>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</si>
  <si>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</si>
  <si>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</si>
  <si>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</si>
  <si>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</si>
  <si>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</si>
  <si>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</si>
  <si>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</si>
  <si>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</si>
  <si>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</si>
  <si>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</si>
  <si>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</si>
  <si>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</si>
  <si>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</si>
  <si>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</si>
  <si>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</si>
  <si>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</si>
  <si>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</si>
  <si>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</si>
  <si>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</si>
  <si>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</si>
  <si>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</si>
  <si>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</si>
  <si>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</si>
  <si>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</si>
  <si>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</si>
  <si>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</si>
  <si>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</si>
  <si>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</si>
  <si>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</si>
  <si>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</si>
  <si>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</si>
  <si>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</si>
  <si>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</si>
  <si>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</si>
  <si>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</si>
  <si>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</si>
  <si>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</si>
  <si>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</si>
  <si>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</si>
  <si>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</si>
  <si>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</si>
  <si>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</si>
  <si>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</si>
  <si>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</si>
  <si>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</si>
  <si>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</si>
  <si>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</si>
  <si>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</si>
  <si>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</si>
  <si>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</si>
  <si>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</si>
  <si>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</si>
  <si>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</si>
  <si>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</si>
  <si>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</si>
  <si>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</si>
  <si>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</si>
  <si>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</si>
  <si>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</si>
  <si>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</si>
  <si>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</si>
  <si>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</si>
  <si>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</si>
  <si>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</si>
  <si>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</si>
  <si>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</si>
  <si>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</si>
  <si>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</si>
  <si>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</si>
  <si>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</si>
  <si>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</si>
  <si>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</si>
  <si>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</si>
  <si>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</si>
  <si>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</si>
  <si>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</si>
  <si>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</si>
  <si>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</si>
  <si>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</si>
  <si>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</si>
  <si>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</si>
  <si>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</si>
  <si>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</si>
  <si>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</si>
  <si>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</si>
  <si>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</si>
  <si>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</si>
  <si>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</si>
  <si>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</si>
  <si>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</si>
  <si>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</si>
  <si>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</si>
  <si>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</si>
  <si>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</si>
  <si>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</si>
  <si>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</si>
  <si>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</si>
  <si>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</si>
  <si>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</si>
  <si>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</si>
  <si>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</si>
  <si>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</si>
  <si>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</si>
  <si>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</si>
  <si>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</si>
  <si>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</si>
  <si>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</si>
  <si>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</si>
  <si>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</si>
  <si>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</si>
  <si>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</si>
  <si>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</si>
  <si>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</si>
  <si>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</si>
  <si>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</si>
  <si>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</si>
  <si>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</si>
  <si>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</si>
  <si>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</si>
  <si>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</si>
  <si>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</si>
  <si>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</si>
  <si>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</si>
  <si>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</si>
  <si>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</si>
  <si>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</si>
  <si>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</si>
  <si>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</si>
  <si>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</si>
  <si>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</si>
  <si>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</si>
  <si>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</si>
  <si>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</si>
  <si>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</si>
  <si>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</si>
  <si>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</si>
  <si>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</si>
  <si>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</si>
  <si>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</si>
  <si>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</si>
  <si>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</si>
  <si>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</si>
  <si>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</si>
  <si>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</si>
  <si>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</si>
  <si>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</si>
  <si>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</si>
  <si>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</si>
  <si>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</si>
  <si>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</si>
  <si>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</si>
  <si>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</si>
  <si>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</si>
  <si>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</si>
  <si>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</si>
  <si>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</si>
  <si>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</si>
  <si>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</si>
  <si>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</si>
  <si>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</si>
  <si>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</si>
  <si>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</si>
  <si>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</si>
  <si>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</si>
  <si>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</si>
  <si>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</si>
  <si>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</si>
  <si>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</si>
  <si>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</si>
  <si>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</si>
  <si>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</si>
  <si>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</si>
  <si>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</si>
  <si>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</si>
  <si>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</si>
  <si>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</si>
  <si>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</si>
  <si>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</si>
  <si>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</si>
  <si>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</si>
  <si>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</si>
  <si>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</si>
  <si>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</si>
  <si>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</si>
  <si>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</si>
  <si>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</si>
  <si>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</si>
  <si>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</si>
  <si>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</si>
  <si>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</si>
  <si>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</si>
  <si>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</si>
  <si>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</si>
  <si>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</si>
  <si>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</si>
  <si>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</si>
  <si>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</si>
  <si>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</si>
  <si>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</si>
  <si>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</si>
  <si>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</si>
  <si>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</si>
  <si>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</si>
  <si>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</si>
  <si>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</si>
  <si>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</si>
  <si>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</si>
  <si>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</si>
  <si>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</si>
  <si>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</si>
  <si>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</si>
  <si>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</si>
  <si>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</si>
  <si>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</si>
  <si>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</si>
  <si>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</si>
  <si>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</si>
  <si>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</si>
  <si>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</si>
  <si>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</si>
  <si>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</si>
  <si>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</si>
  <si>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</si>
  <si>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</si>
  <si>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</si>
  <si>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</si>
  <si>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</si>
  <si>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</si>
  <si>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</si>
  <si>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</si>
  <si>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</si>
  <si>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</si>
  <si>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</si>
  <si>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</si>
  <si>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</si>
  <si>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</si>
  <si>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</si>
  <si>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</si>
  <si>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</si>
  <si>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</si>
  <si>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</si>
  <si>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</si>
  <si>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</si>
  <si>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</si>
  <si>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</si>
  <si>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</si>
  <si>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</si>
  <si>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</si>
  <si>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</si>
  <si>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</si>
  <si>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</si>
  <si>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</si>
  <si>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</si>
  <si>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</si>
  <si>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</si>
  <si>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</si>
  <si>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</si>
  <si>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</si>
  <si>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</si>
  <si>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</si>
  <si>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</si>
  <si>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</si>
  <si>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</si>
  <si>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</si>
  <si>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</si>
  <si>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</si>
  <si>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</si>
  <si>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</si>
  <si>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</si>
  <si>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</si>
  <si>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</si>
  <si>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</si>
  <si>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</si>
  <si>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</si>
  <si>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</si>
  <si>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</si>
  <si>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</si>
  <si>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</si>
  <si>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</si>
  <si>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</si>
  <si>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</si>
  <si>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</si>
  <si>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</si>
  <si>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</si>
  <si>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</si>
  <si>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</si>
  <si>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</si>
  <si>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</si>
  <si>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</si>
  <si>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</si>
  <si>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</si>
  <si>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</si>
  <si>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</si>
  <si>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</si>
  <si>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</si>
  <si>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</si>
  <si>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</si>
  <si>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</si>
  <si>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</si>
  <si>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</si>
  <si>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</si>
  <si>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</si>
  <si>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</si>
  <si>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</si>
  <si>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</si>
  <si>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</si>
  <si>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</si>
  <si>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</si>
  <si>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</si>
  <si>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</si>
  <si>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</si>
  <si>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</si>
  <si>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</si>
  <si>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</si>
  <si>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</si>
  <si>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</si>
  <si>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</si>
  <si>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</si>
  <si>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</si>
  <si>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</si>
  <si>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</si>
  <si>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</si>
  <si>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</si>
  <si>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</si>
  <si>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</si>
  <si>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</si>
  <si>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</si>
  <si>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</si>
  <si>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</si>
  <si>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</si>
  <si>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</si>
  <si>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</si>
  <si>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</si>
  <si>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</si>
  <si>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</si>
  <si>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</si>
  <si>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</si>
  <si>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</si>
  <si>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</si>
  <si>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</si>
  <si>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</si>
  <si>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</si>
  <si>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</si>
  <si>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</si>
  <si>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</si>
  <si>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</si>
  <si>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</si>
  <si>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</si>
  <si>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</si>
  <si>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</si>
  <si>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</si>
  <si>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</si>
  <si>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</si>
  <si>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</si>
  <si>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</si>
  <si>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</si>
  <si>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</si>
  <si>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</si>
  <si>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</si>
  <si>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</si>
  <si>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</si>
  <si>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</si>
  <si>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</si>
  <si>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</si>
  <si>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</si>
  <si>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</si>
  <si>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</si>
  <si>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</si>
  <si>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</si>
  <si>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</si>
  <si>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</si>
  <si>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</si>
  <si>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</si>
  <si>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</si>
  <si>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</si>
  <si>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</si>
  <si>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</si>
  <si>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</si>
  <si>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</si>
  <si>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</si>
  <si>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</si>
  <si>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</si>
  <si>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</si>
  <si>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</si>
  <si>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</si>
  <si>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</si>
  <si>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</si>
  <si>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</si>
  <si>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</si>
  <si>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</si>
  <si>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</si>
  <si>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</si>
  <si>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</si>
  <si>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</si>
  <si>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</si>
  <si>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</si>
  <si>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</si>
  <si>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</si>
  <si>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</si>
  <si>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</si>
  <si>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</si>
  <si>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</si>
  <si>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</si>
  <si>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</si>
  <si>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</si>
  <si>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</si>
  <si>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</si>
  <si>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</si>
  <si>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</si>
  <si>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</si>
  <si>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</si>
  <si>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</si>
  <si>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</si>
  <si>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</si>
  <si>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</si>
  <si>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</si>
  <si>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</si>
  <si>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</si>
  <si>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</si>
  <si>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</si>
  <si>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</si>
  <si>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</si>
  <si>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</si>
  <si>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</si>
  <si>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</si>
  <si>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</si>
  <si>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</si>
  <si>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</si>
  <si>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</si>
  <si>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</si>
  <si>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</si>
  <si>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</si>
  <si>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</si>
  <si>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</si>
  <si>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</si>
  <si>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</si>
  <si>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</si>
  <si>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</si>
  <si>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</si>
  <si>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</si>
  <si>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</si>
  <si>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</si>
  <si>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</si>
  <si>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</si>
  <si>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</si>
  <si>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</si>
  <si>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</si>
  <si>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</si>
  <si>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</si>
  <si>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</si>
  <si>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</si>
  <si>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</si>
  <si>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</si>
  <si>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</si>
  <si>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</si>
  <si>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</si>
  <si>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</si>
  <si>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</si>
  <si>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</si>
  <si>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</si>
  <si>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</si>
  <si>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</si>
  <si>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</si>
  <si>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</si>
  <si>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</si>
  <si>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</si>
  <si>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</si>
  <si>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</si>
  <si>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</si>
  <si>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</si>
  <si>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</si>
  <si>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</si>
  <si>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</si>
  <si>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</si>
  <si>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</si>
  <si>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</si>
  <si>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</si>
  <si>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</si>
  <si>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</si>
  <si>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</si>
  <si>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</si>
  <si>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</si>
  <si>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</si>
  <si>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</si>
  <si>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</si>
  <si>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</si>
  <si>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</si>
  <si>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</si>
  <si>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</si>
  <si>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</si>
  <si>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</si>
  <si>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</si>
  <si>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</si>
  <si>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</si>
  <si>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</si>
  <si>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</si>
  <si>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</si>
  <si>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</si>
  <si>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</si>
  <si>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</si>
  <si>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</si>
  <si>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</si>
  <si>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</si>
  <si>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</si>
  <si>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</si>
  <si>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</si>
  <si>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</si>
  <si>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</si>
  <si>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</si>
  <si>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</si>
  <si>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</si>
  <si>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</si>
  <si>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</si>
  <si>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</si>
  <si>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</si>
  <si>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</si>
  <si>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</si>
  <si>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</si>
  <si>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</si>
  <si>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</si>
  <si>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</si>
  <si>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</si>
  <si>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</si>
  <si>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</si>
  <si>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</si>
  <si>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</si>
  <si>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</si>
  <si>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</si>
  <si>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</si>
  <si>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</si>
  <si>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</si>
  <si>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</si>
  <si>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</si>
  <si>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</si>
  <si>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</si>
  <si>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</si>
  <si>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</si>
  <si>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</si>
  <si>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</si>
  <si>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</si>
  <si>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</si>
  <si>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</si>
  <si>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</si>
  <si>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</si>
  <si>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</si>
  <si>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</si>
  <si>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</si>
  <si>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</si>
  <si>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</si>
  <si>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</si>
  <si>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</si>
  <si>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</si>
  <si>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</si>
  <si>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</si>
  <si>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</si>
  <si>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</si>
  <si>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</si>
  <si>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</si>
  <si>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</si>
  <si>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</si>
  <si>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</si>
  <si>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</si>
  <si>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</si>
  <si>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</si>
  <si>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</si>
  <si>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</si>
  <si>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</si>
  <si>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</si>
  <si>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</si>
  <si>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</si>
  <si>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</si>
  <si>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</si>
  <si>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</si>
  <si>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</si>
  <si>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</si>
  <si>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</si>
  <si>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</si>
  <si>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</si>
  <si>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</si>
  <si>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</si>
  <si>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</si>
  <si>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</si>
  <si>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</si>
  <si>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</si>
  <si>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</si>
  <si>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</si>
  <si>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</si>
  <si>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</si>
  <si>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</si>
  <si>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</si>
  <si>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</si>
  <si>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</si>
  <si>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</si>
  <si>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</si>
  <si>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</si>
  <si>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</si>
  <si>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</si>
  <si>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</si>
  <si>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</si>
  <si>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</si>
  <si>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</si>
  <si>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</si>
  <si>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</si>
  <si>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</si>
  <si>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</si>
  <si>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</si>
  <si>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</si>
  <si>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</si>
  <si>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</si>
  <si>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</si>
  <si>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</si>
  <si>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</si>
  <si>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</si>
  <si>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</si>
  <si>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</si>
  <si>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</si>
  <si>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</si>
  <si>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</si>
  <si>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</si>
  <si>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</si>
  <si>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</si>
  <si>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</si>
  <si>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</si>
  <si>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</si>
  <si>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</si>
  <si>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</si>
  <si>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</si>
  <si>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</si>
  <si>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</si>
  <si>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</si>
  <si>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</si>
  <si>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</si>
  <si>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</si>
  <si>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</si>
  <si>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</si>
  <si>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</si>
  <si>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</si>
  <si>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</si>
  <si>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</si>
  <si>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</si>
  <si>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</si>
  <si>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</si>
  <si>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</si>
  <si>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</si>
  <si>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</si>
  <si>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</si>
  <si>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</si>
  <si>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</si>
  <si>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</si>
  <si>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</si>
  <si>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</si>
  <si>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</si>
  <si>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</si>
  <si>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</si>
  <si>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</si>
  <si>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</si>
  <si>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</si>
  <si>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</si>
  <si>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</si>
  <si>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</si>
  <si>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</si>
  <si>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</si>
  <si>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</si>
  <si>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</si>
  <si>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</si>
  <si>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</si>
  <si>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</si>
  <si>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</si>
  <si>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</si>
  <si>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</si>
  <si>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</si>
  <si>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</si>
  <si>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</si>
  <si>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</si>
  <si>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</si>
  <si>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</si>
  <si>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</si>
  <si>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</si>
  <si>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</si>
  <si>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</si>
  <si>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</si>
  <si>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</si>
  <si>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</si>
  <si>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</si>
  <si>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</si>
  <si>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</si>
  <si>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</si>
  <si>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</si>
  <si>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</si>
  <si>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</si>
  <si>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</si>
  <si>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</si>
  <si>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</si>
  <si>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</si>
  <si>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</si>
  <si>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</si>
  <si>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</si>
  <si>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</si>
  <si>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</si>
  <si>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</si>
  <si>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</si>
  <si>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</si>
  <si>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</si>
  <si>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</si>
  <si>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</si>
  <si>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</si>
  <si>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</si>
  <si>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</si>
  <si>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</si>
  <si>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</si>
  <si>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</si>
  <si>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</si>
  <si>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</si>
  <si>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</si>
  <si>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</si>
  <si>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</si>
  <si>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</si>
  <si>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</si>
  <si>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</si>
  <si>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</si>
  <si>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</si>
  <si>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</si>
  <si>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</si>
  <si>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</si>
  <si>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</si>
  <si>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</si>
  <si>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</si>
  <si>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</si>
  <si>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</si>
  <si>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</si>
  <si>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</si>
  <si>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</si>
  <si>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</si>
  <si>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</si>
  <si>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</si>
  <si>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</si>
  <si>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</si>
  <si>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</si>
  <si>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</si>
  <si>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</si>
  <si>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</si>
  <si>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</si>
  <si>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</si>
  <si>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</si>
  <si>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</si>
  <si>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</si>
  <si>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</si>
  <si>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</si>
  <si>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</si>
  <si>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</si>
  <si>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</si>
  <si>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</si>
  <si>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</si>
  <si>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</si>
  <si>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</si>
  <si>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</si>
  <si>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</si>
  <si>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</si>
  <si>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</si>
  <si>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</si>
  <si>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</si>
  <si>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</si>
  <si>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</si>
  <si>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</si>
  <si>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</si>
  <si>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</si>
  <si>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</si>
  <si>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</si>
  <si>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</si>
  <si>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</si>
  <si>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</si>
  <si>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</si>
  <si>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</si>
  <si>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</si>
  <si>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</si>
  <si>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</si>
  <si>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</si>
  <si>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</si>
  <si>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</si>
  <si>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</si>
  <si>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</si>
  <si>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</si>
  <si>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</si>
  <si>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</si>
  <si>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</si>
  <si>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</si>
  <si>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</si>
  <si>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</si>
  <si>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</si>
  <si>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</si>
  <si>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</si>
  <si>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</si>
  <si>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</si>
  <si>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</si>
  <si>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</si>
  <si>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</si>
  <si>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</si>
  <si>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</si>
  <si>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</si>
  <si>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</si>
  <si>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</si>
  <si>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</si>
  <si>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</si>
  <si>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</si>
  <si>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</si>
  <si>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</si>
  <si>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</si>
  <si>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</si>
  <si>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</si>
  <si>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</si>
  <si>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</si>
  <si>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</si>
  <si>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</si>
  <si>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</si>
  <si>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</si>
  <si>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</si>
  <si>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</si>
  <si>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</si>
  <si>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</si>
  <si>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</si>
  <si>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</si>
  <si>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</si>
  <si>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</si>
  <si>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</si>
  <si>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</si>
  <si>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</si>
  <si>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</si>
  <si>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</si>
  <si>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</si>
  <si>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</si>
  <si>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</si>
  <si>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</si>
  <si>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</si>
  <si>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</si>
  <si>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</si>
  <si>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</si>
  <si>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</si>
  <si>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</si>
  <si>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</si>
  <si>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</si>
  <si>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</si>
  <si>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</si>
  <si>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</si>
  <si>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</si>
  <si>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</si>
  <si>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</si>
  <si>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</si>
  <si>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</si>
  <si>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</si>
  <si>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</si>
  <si>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</si>
  <si>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</si>
  <si>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</si>
  <si>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</si>
  <si>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</si>
  <si>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</si>
  <si>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</si>
  <si>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</si>
  <si>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</si>
  <si>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</si>
  <si>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</si>
  <si>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</si>
  <si>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</si>
  <si>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</si>
  <si>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</si>
  <si>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</si>
  <si>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</si>
  <si>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</si>
  <si>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</si>
  <si>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</si>
  <si>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</si>
  <si>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</si>
  <si>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</si>
  <si>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</si>
  <si>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</si>
  <si>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</si>
  <si>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</si>
  <si>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</si>
  <si>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</si>
  <si>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</si>
  <si>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</si>
  <si>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</si>
  <si>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</si>
  <si>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</si>
  <si>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</si>
  <si>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</si>
  <si>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</si>
  <si>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</si>
  <si>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</si>
  <si>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</si>
  <si>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</si>
  <si>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</si>
  <si>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</si>
  <si>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</si>
  <si>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</si>
  <si>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</si>
  <si>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</si>
  <si>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</si>
  <si>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</si>
  <si>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</si>
  <si>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</si>
  <si>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</si>
  <si>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</si>
  <si>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</si>
  <si>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</si>
  <si>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</si>
  <si>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</si>
  <si>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</si>
  <si>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</si>
  <si>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</si>
  <si>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</si>
  <si>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</si>
  <si>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</si>
  <si>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</si>
  <si>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</si>
  <si>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</si>
  <si>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</si>
  <si>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</si>
  <si>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</si>
  <si>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</si>
  <si>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</si>
  <si>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</si>
  <si>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</si>
  <si>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</si>
  <si>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</si>
  <si>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</si>
  <si>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</si>
  <si>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</si>
  <si>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</si>
  <si>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</si>
  <si>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</si>
  <si>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</si>
  <si>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</si>
  <si>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</si>
  <si>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</si>
  <si>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</si>
  <si>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</si>
  <si>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</si>
  <si>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</si>
  <si>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</si>
  <si>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</si>
  <si>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</si>
  <si>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</si>
  <si>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</si>
  <si>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</si>
  <si>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</si>
  <si>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</si>
  <si>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</si>
  <si>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</si>
  <si>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</si>
  <si>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</si>
  <si>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</si>
  <si>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</si>
  <si>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</si>
  <si>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</si>
  <si>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</si>
  <si>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</si>
  <si>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</si>
  <si>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</si>
  <si>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</si>
  <si>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</si>
  <si>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</si>
  <si>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</si>
  <si>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</si>
  <si>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</si>
  <si>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</si>
  <si>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</si>
  <si>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</si>
  <si>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</si>
  <si>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</si>
  <si>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</si>
  <si>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</si>
  <si>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</si>
  <si>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</si>
  <si>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</si>
  <si>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</si>
  <si>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</si>
  <si>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</si>
  <si>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</si>
  <si>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</si>
  <si>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</si>
  <si>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</si>
  <si>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</si>
  <si>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</si>
  <si>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</si>
  <si>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</si>
  <si>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</si>
  <si>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</si>
  <si>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</si>
  <si>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</si>
  <si>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</si>
  <si>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</si>
  <si>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</si>
  <si>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</si>
  <si>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</si>
  <si>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</si>
  <si>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</si>
  <si>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</si>
  <si>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</si>
  <si>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</si>
  <si>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</si>
  <si>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</si>
  <si>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</si>
  <si>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</si>
  <si>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</si>
  <si>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</si>
  <si>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</si>
  <si>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</si>
  <si>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</si>
  <si>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</si>
  <si>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</si>
  <si>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</si>
  <si>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</si>
  <si>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</si>
  <si>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</si>
  <si>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</si>
  <si>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</si>
  <si>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</si>
  <si>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</si>
  <si>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</si>
  <si>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</si>
  <si>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</si>
  <si>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</si>
  <si>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</si>
  <si>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</si>
  <si>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</si>
  <si>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</si>
  <si>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</si>
  <si>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</si>
  <si>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</si>
  <si>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</si>
  <si>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</si>
  <si>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</si>
  <si>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</si>
  <si>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</si>
  <si>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</si>
  <si>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</si>
  <si>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</si>
  <si>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</si>
  <si>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</si>
  <si>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</si>
  <si>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</si>
  <si>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</si>
  <si>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</si>
  <si>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</si>
  <si>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</si>
  <si>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</si>
  <si>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</si>
  <si>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</si>
  <si>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</si>
  <si>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</si>
  <si>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</si>
  <si>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</si>
  <si>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</si>
  <si>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</si>
  <si>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</si>
  <si>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</si>
  <si>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</si>
  <si>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</si>
  <si>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</si>
  <si>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</si>
  <si>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</si>
  <si>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</si>
  <si>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</si>
  <si>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</si>
  <si>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</si>
  <si>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</si>
  <si>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</si>
  <si>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</si>
  <si>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</si>
  <si>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</si>
  <si>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</si>
  <si>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</si>
  <si>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</si>
  <si>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</si>
  <si>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</si>
  <si>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</si>
  <si>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</si>
  <si>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</si>
  <si>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</si>
  <si>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</si>
  <si>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</si>
  <si>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</si>
  <si>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</si>
  <si>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</si>
  <si>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</si>
  <si>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</si>
  <si>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</si>
  <si>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</si>
  <si>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</si>
  <si>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</si>
  <si>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</si>
  <si>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</si>
  <si>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</si>
  <si>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</si>
  <si>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</si>
  <si>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</si>
  <si>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</si>
  <si>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</si>
  <si>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</si>
  <si>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</si>
  <si>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</si>
  <si>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</si>
  <si>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</si>
  <si>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</si>
  <si>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</si>
  <si>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</si>
  <si>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</si>
  <si>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</si>
  <si>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</si>
  <si>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</si>
  <si>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</si>
  <si>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</si>
  <si>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</si>
  <si>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</si>
  <si>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</si>
  <si>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</si>
  <si>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</si>
  <si>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</si>
  <si>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</si>
  <si>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</si>
  <si>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</si>
  <si>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</si>
  <si>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</si>
  <si>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</si>
  <si>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</si>
  <si>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</si>
  <si>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</si>
  <si>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</si>
  <si>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</si>
  <si>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</si>
  <si>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</si>
  <si>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</si>
  <si>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</si>
  <si>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</si>
  <si>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</si>
  <si>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</si>
  <si>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</si>
  <si>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</si>
  <si>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</si>
  <si>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</si>
  <si>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</si>
  <si>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</si>
  <si>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</si>
  <si>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</si>
  <si>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</si>
  <si>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</si>
  <si>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</si>
  <si>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</si>
  <si>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</si>
  <si>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</si>
  <si>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</si>
  <si>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</si>
  <si>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</si>
  <si>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</si>
  <si>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</si>
  <si>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</si>
  <si>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</si>
  <si>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</si>
  <si>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</si>
  <si>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</si>
  <si>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</si>
  <si>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</si>
  <si>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</si>
  <si>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</si>
  <si>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</si>
  <si>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</si>
  <si>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</si>
  <si>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</si>
  <si>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</si>
  <si>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</si>
  <si>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</si>
  <si>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</si>
  <si>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</si>
  <si>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</si>
  <si>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</si>
  <si>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</si>
  <si>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</si>
  <si>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</si>
  <si>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</si>
  <si>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</si>
  <si>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</si>
  <si>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</si>
  <si>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</si>
  <si>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</si>
  <si>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</si>
  <si>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</si>
  <si>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</si>
  <si>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</si>
  <si>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</si>
  <si>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</si>
  <si>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</si>
  <si>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</si>
  <si>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</si>
  <si>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</si>
  <si>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</si>
  <si>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</si>
  <si>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</si>
  <si>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</si>
  <si>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</si>
  <si>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</si>
  <si>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</si>
  <si>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</si>
  <si>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</si>
  <si>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</si>
  <si>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</si>
  <si>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</si>
  <si>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</si>
  <si>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</si>
  <si>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</si>
  <si>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</si>
  <si>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</si>
  <si>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</si>
  <si>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</si>
  <si>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</si>
  <si>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</si>
  <si>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</si>
  <si>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</si>
  <si>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</si>
  <si>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</si>
  <si>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</si>
  <si>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</si>
  <si>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</si>
  <si>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</si>
  <si>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</si>
  <si>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</si>
  <si>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</si>
  <si>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</si>
  <si>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</si>
  <si>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</si>
  <si>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</si>
  <si>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</si>
  <si>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</si>
  <si>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</si>
  <si>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</si>
  <si>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</si>
  <si>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</si>
  <si>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</si>
  <si>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</si>
  <si>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</si>
  <si>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</si>
  <si>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</si>
  <si>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</si>
  <si>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</si>
  <si>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</si>
  <si>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</si>
  <si>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</si>
  <si>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</si>
  <si>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</si>
  <si>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</si>
  <si>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</si>
  <si>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</si>
  <si>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</si>
  <si>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</si>
  <si>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</si>
  <si>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</si>
  <si>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</si>
  <si>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</si>
  <si>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</si>
  <si>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</si>
  <si>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</si>
  <si>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</si>
  <si>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</si>
  <si>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</si>
  <si>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</si>
  <si>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</si>
  <si>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</si>
  <si>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</si>
  <si>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</si>
  <si>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</si>
  <si>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</si>
  <si>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</si>
  <si>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</si>
  <si>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</si>
  <si>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</si>
  <si>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</si>
  <si>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</si>
  <si>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</si>
  <si>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</si>
  <si>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</si>
  <si>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</si>
  <si>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</si>
  <si>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</si>
  <si>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</si>
  <si>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</si>
  <si>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</si>
  <si>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</si>
  <si>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</si>
  <si>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</si>
  <si>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</si>
  <si>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</si>
  <si>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</si>
  <si>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</si>
  <si>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</si>
  <si>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</si>
  <si>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</si>
  <si>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</si>
  <si>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</si>
  <si>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</si>
  <si>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</si>
  <si>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</si>
  <si>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</si>
  <si>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</si>
  <si>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</si>
  <si>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</si>
  <si>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</si>
  <si>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</si>
  <si>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</si>
  <si>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</si>
  <si>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</si>
  <si>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</si>
  <si>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</si>
  <si>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</si>
  <si>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</si>
  <si>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</si>
  <si>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</si>
  <si>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</si>
  <si>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</si>
  <si>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</si>
  <si>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</si>
  <si>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</si>
  <si>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</si>
  <si>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</si>
  <si>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</si>
  <si>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</si>
  <si>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</si>
  <si>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</si>
  <si>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</si>
  <si>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</si>
  <si>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</si>
  <si>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</si>
  <si>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</si>
  <si>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</si>
  <si>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</si>
  <si>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</si>
  <si>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</si>
  <si>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</si>
  <si>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</si>
  <si>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</si>
  <si>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</si>
  <si>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</si>
  <si>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</si>
  <si>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</si>
  <si>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</si>
  <si>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</si>
  <si>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</si>
  <si>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</si>
  <si>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</si>
  <si>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</si>
  <si>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</si>
  <si>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</si>
  <si>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</si>
  <si>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</si>
  <si>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</si>
  <si>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</si>
  <si>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</si>
  <si>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</si>
  <si>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</si>
  <si>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</si>
  <si>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</si>
  <si>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</si>
  <si>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</si>
  <si>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</si>
  <si>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</si>
  <si>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</si>
  <si>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</si>
  <si>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</si>
  <si>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</si>
  <si>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</si>
  <si>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</si>
  <si>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</si>
  <si>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</si>
  <si>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</si>
  <si>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</si>
  <si>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</si>
  <si>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</si>
  <si>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</si>
  <si>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</si>
  <si>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</si>
  <si>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</si>
  <si>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</si>
  <si>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</si>
  <si>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</si>
  <si>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</si>
  <si>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</si>
  <si>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</si>
  <si>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</si>
  <si>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</si>
  <si>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</si>
  <si>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</si>
  <si>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</si>
  <si>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</si>
  <si>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</si>
  <si>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</si>
  <si>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</si>
  <si>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</si>
  <si>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</si>
  <si>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</si>
  <si>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</si>
  <si>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</si>
  <si>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</si>
  <si>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</si>
  <si>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</si>
  <si>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</si>
  <si>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</si>
  <si>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</si>
  <si>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</si>
  <si>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</si>
  <si>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</si>
  <si>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</si>
  <si>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</si>
  <si>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</si>
  <si>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</si>
  <si>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</si>
  <si>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</si>
  <si>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</si>
  <si>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</si>
  <si>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</si>
  <si>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</si>
  <si>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</si>
  <si>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</si>
  <si>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</si>
  <si>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GORNJI BOGIĆEVCI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</si>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</sst>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1021691.6799999998</v>
      </c>
      <c r="D2" s="7">
        <f>'PR-RAS'!E6</f>
        <v>1037554.7699999999</v>
      </c>
      <c r="E2" s="7">
        <v>0</v>
      </c>
      <c r="F2" s="7">
        <v>0</v>
      </c>
      <c r="G2" s="8">
        <f t="shared" ref="G2:G274" si="0">(B2/1000)*(C2*1+D2*2)</f>
        <v>3096.8012199999998</v>
      </c>
      <c r="H2" s="8">
        <f t="shared" ref="H2:H274" si="1">ABS(C2-ROUND(C2,0))+ABS(D2-ROUND(D2,0))</f>
        <v>0.55000000027939677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272534.8</v>
      </c>
      <c r="D3" s="2">
        <f>'PR-RAS'!E7</f>
        <v>286928.40999999997</v>
      </c>
      <c r="E3" s="2">
        <v>0</v>
      </c>
      <c r="F3" s="2">
        <v>0</v>
      </c>
      <c r="G3" s="3">
        <f t="shared" si="0"/>
        <v>1692.7832399999998</v>
      </c>
      <c r="H3" s="3">
        <f t="shared" si="1"/>
        <v>0.60999999998603016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186773.13</v>
      </c>
      <c r="D4" s="2">
        <f>'PR-RAS'!E8</f>
        <v>256553.58</v>
      </c>
      <c r="E4" s="2">
        <v>0</v>
      </c>
      <c r="F4" s="2">
        <v>0</v>
      </c>
      <c r="G4" s="3">
        <f t="shared" si="0"/>
        <v>2099.6408700000002</v>
      </c>
      <c r="H4" s="3">
        <f t="shared" si="1"/>
        <v>0.5500000000174623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113260.46</v>
      </c>
      <c r="D5" s="2">
        <f>'PR-RAS'!E9</f>
        <v>176130.45</v>
      </c>
      <c r="E5" s="2">
        <v>0</v>
      </c>
      <c r="F5" s="2">
        <v>0</v>
      </c>
      <c r="G5" s="3">
        <f t="shared" si="0"/>
        <v>1862.0854400000003</v>
      </c>
      <c r="H5" s="3">
        <f t="shared" si="1"/>
        <v>0.91000000001804437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39874.480000000003</v>
      </c>
      <c r="D6" s="2">
        <f>'PR-RAS'!E10</f>
        <v>47110.46</v>
      </c>
      <c r="E6" s="2">
        <v>0</v>
      </c>
      <c r="F6" s="2">
        <v>0</v>
      </c>
      <c r="G6" s="3">
        <f t="shared" si="0"/>
        <v>670.47699999999998</v>
      </c>
      <c r="H6" s="3">
        <f t="shared" si="1"/>
        <v>0.94000000000232831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17366.7</v>
      </c>
      <c r="D7" s="2">
        <f>'PR-RAS'!E11</f>
        <v>11879.9</v>
      </c>
      <c r="E7" s="2">
        <v>0</v>
      </c>
      <c r="F7" s="2">
        <v>0</v>
      </c>
      <c r="G7" s="3">
        <f t="shared" si="0"/>
        <v>246.75900000000001</v>
      </c>
      <c r="H7" s="3">
        <f t="shared" si="1"/>
        <v>0.3999999999996362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16271.49</v>
      </c>
      <c r="D8" s="2">
        <f>'PR-RAS'!E12</f>
        <v>21432.77</v>
      </c>
      <c r="E8" s="2">
        <v>0</v>
      </c>
      <c r="F8" s="2">
        <v>0</v>
      </c>
      <c r="G8" s="3">
        <f t="shared" si="0"/>
        <v>413.95920999999998</v>
      </c>
      <c r="H8" s="3">
        <f t="shared" si="1"/>
        <v>0.71999999999934516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81246.459999999992</v>
      </c>
      <c r="D19" s="2">
        <f>'PR-RAS'!E23</f>
        <v>24970.039999999997</v>
      </c>
      <c r="E19" s="2">
        <v>0</v>
      </c>
      <c r="F19" s="2">
        <v>0</v>
      </c>
      <c r="G19" s="3">
        <f t="shared" si="0"/>
        <v>2361.3577199999995</v>
      </c>
      <c r="H19" s="3">
        <f t="shared" si="1"/>
        <v>0.49999999998908606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159.34</v>
      </c>
      <c r="D20" s="2">
        <f>'PR-RAS'!E24</f>
        <v>273.02999999999997</v>
      </c>
      <c r="E20" s="2">
        <v>0</v>
      </c>
      <c r="F20" s="2">
        <v>0</v>
      </c>
      <c r="G20" s="3">
        <f t="shared" si="0"/>
        <v>13.4026</v>
      </c>
      <c r="H20" s="3">
        <f t="shared" si="1"/>
        <v>0.36999999999997613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81087.12</v>
      </c>
      <c r="D23" s="2">
        <f>'PR-RAS'!E27</f>
        <v>24697.01</v>
      </c>
      <c r="E23" s="2">
        <v>0</v>
      </c>
      <c r="F23" s="2">
        <v>0</v>
      </c>
      <c r="G23" s="3">
        <f t="shared" si="0"/>
        <v>2870.5850799999994</v>
      </c>
      <c r="H23" s="3">
        <f t="shared" si="1"/>
        <v>0.12999999999374268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4515.21</v>
      </c>
      <c r="D25" s="2">
        <f>'PR-RAS'!E29</f>
        <v>5404.79</v>
      </c>
      <c r="E25" s="2">
        <v>0</v>
      </c>
      <c r="F25" s="2">
        <v>0</v>
      </c>
      <c r="G25" s="3">
        <f t="shared" si="0"/>
        <v>367.79496</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4515.21</v>
      </c>
      <c r="D27" s="2">
        <f>'PR-RAS'!E31</f>
        <v>5404.79</v>
      </c>
      <c r="E27" s="2">
        <v>0</v>
      </c>
      <c r="F27" s="2">
        <v>0</v>
      </c>
      <c r="G27" s="3">
        <f t="shared" si="0"/>
        <v>398.44454000000002</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585390.12</v>
      </c>
      <c r="D45" s="2">
        <f>'PR-RAS'!E49</f>
        <v>563818.32000000007</v>
      </c>
      <c r="E45" s="2">
        <v>0</v>
      </c>
      <c r="F45" s="2">
        <v>0</v>
      </c>
      <c r="G45" s="3">
        <f t="shared" si="0"/>
        <v>75373.177439999999</v>
      </c>
      <c r="H45" s="3">
        <f t="shared" si="1"/>
        <v>0.44000000006053597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579278.52</v>
      </c>
      <c r="D54" s="2">
        <f>'PR-RAS'!E58</f>
        <v>123161.27</v>
      </c>
      <c r="E54" s="2">
        <v>0</v>
      </c>
      <c r="F54" s="2">
        <v>0</v>
      </c>
      <c r="G54" s="3">
        <f t="shared" si="0"/>
        <v>43756.856180000002</v>
      </c>
      <c r="H54" s="3">
        <f t="shared" si="1"/>
        <v>0.74999999998544808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412538.75</v>
      </c>
      <c r="D55" s="2">
        <f>'PR-RAS'!E59</f>
        <v>25761.27</v>
      </c>
      <c r="E55" s="2">
        <v>0</v>
      </c>
      <c r="F55" s="2">
        <v>0</v>
      </c>
      <c r="G55" s="3">
        <f t="shared" si="0"/>
        <v>25059.309659999999</v>
      </c>
      <c r="H55" s="3">
        <f t="shared" si="1"/>
        <v>0.52000000000043656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166739.76999999999</v>
      </c>
      <c r="D56" s="2">
        <f>'PR-RAS'!E60</f>
        <v>97400</v>
      </c>
      <c r="E56" s="2">
        <v>0</v>
      </c>
      <c r="F56" s="2">
        <v>0</v>
      </c>
      <c r="G56" s="3">
        <f t="shared" si="0"/>
        <v>19884.68735</v>
      </c>
      <c r="H56" s="3">
        <f t="shared" si="1"/>
        <v>0.23000000001047738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13316.31</v>
      </c>
      <c r="E57" s="2">
        <v>0</v>
      </c>
      <c r="F57" s="2">
        <v>0</v>
      </c>
      <c r="G57" s="3">
        <f t="shared" si="0"/>
        <v>1833.67632</v>
      </c>
      <c r="H57" s="3">
        <f t="shared" si="1"/>
        <v>0.70999999999912689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13316.31</v>
      </c>
      <c r="E58" s="2">
        <v>0</v>
      </c>
      <c r="F58" s="2">
        <v>0</v>
      </c>
      <c r="G58" s="3">
        <f t="shared" si="0"/>
        <v>1866.4205400000001</v>
      </c>
      <c r="H58" s="3">
        <f t="shared" si="1"/>
        <v>0.70999999999912689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427340.74</v>
      </c>
      <c r="E60" s="2">
        <v>0</v>
      </c>
      <c r="F60" s="2">
        <v>0</v>
      </c>
      <c r="G60" s="3">
        <f t="shared" si="0"/>
        <v>50426.207319999994</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427340.74</v>
      </c>
      <c r="E63" s="2">
        <v>0</v>
      </c>
      <c r="F63" s="2">
        <v>0</v>
      </c>
      <c r="G63" s="3">
        <f>(B63/1000)*(C63*1+D63*2)</f>
        <v>52990.251759999999</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59236.32</v>
      </c>
      <c r="D78" s="2">
        <f>'PR-RAS'!E82</f>
        <v>53041.33</v>
      </c>
      <c r="E78" s="2">
        <v>0</v>
      </c>
      <c r="F78" s="2">
        <v>0</v>
      </c>
      <c r="G78" s="3">
        <f t="shared" si="0"/>
        <v>12729.561460000001</v>
      </c>
      <c r="H78" s="3">
        <f t="shared" si="1"/>
        <v>0.65000000000145519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30.46</v>
      </c>
      <c r="D79" s="2">
        <f>'PR-RAS'!E83</f>
        <v>0.01</v>
      </c>
      <c r="E79" s="2">
        <v>0</v>
      </c>
      <c r="F79" s="2">
        <v>0</v>
      </c>
      <c r="G79" s="3">
        <f t="shared" si="0"/>
        <v>2.37744</v>
      </c>
      <c r="H79" s="3">
        <f t="shared" si="1"/>
        <v>0.47000000000000086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2.27</v>
      </c>
      <c r="D81" s="2">
        <f>'PR-RAS'!E85</f>
        <v>0</v>
      </c>
      <c r="E81" s="2">
        <v>0</v>
      </c>
      <c r="F81" s="2">
        <v>0</v>
      </c>
      <c r="G81" s="3">
        <f t="shared" si="0"/>
        <v>0.18160000000000001</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28.19</v>
      </c>
      <c r="D82" s="2">
        <f>'PR-RAS'!E86</f>
        <v>0</v>
      </c>
      <c r="E82" s="2">
        <v>0</v>
      </c>
      <c r="F82" s="2">
        <v>0</v>
      </c>
      <c r="G82" s="3">
        <f t="shared" si="0"/>
        <v>2.2833900000000003</v>
      </c>
      <c r="H82" s="3">
        <f t="shared" si="1"/>
        <v>0.19000000000000128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0.01</v>
      </c>
      <c r="E86" s="2">
        <v>0</v>
      </c>
      <c r="F86" s="2">
        <v>0</v>
      </c>
      <c r="G86" s="3">
        <f t="shared" si="0"/>
        <v>1.7000000000000001E-3</v>
      </c>
      <c r="H86" s="3">
        <f t="shared" si="1"/>
        <v>0.01</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59205.86</v>
      </c>
      <c r="D87" s="2">
        <f>'PR-RAS'!E91</f>
        <v>53041.32</v>
      </c>
      <c r="E87" s="2">
        <v>0</v>
      </c>
      <c r="F87" s="2">
        <v>0</v>
      </c>
      <c r="G87" s="3">
        <f t="shared" si="0"/>
        <v>14214.811</v>
      </c>
      <c r="H87" s="3">
        <f t="shared" si="1"/>
        <v>0.45999999999912689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1150.2</v>
      </c>
      <c r="E88" s="2">
        <v>0</v>
      </c>
      <c r="F88" s="2">
        <v>0</v>
      </c>
      <c r="G88" s="3">
        <f t="shared" si="0"/>
        <v>200.13479999999998</v>
      </c>
      <c r="H88" s="3">
        <f t="shared" si="1"/>
        <v>0.20000000000004547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46236.9</v>
      </c>
      <c r="D89" s="2">
        <f>'PR-RAS'!E93</f>
        <v>44158.47</v>
      </c>
      <c r="E89" s="2">
        <v>0</v>
      </c>
      <c r="F89" s="2">
        <v>0</v>
      </c>
      <c r="G89" s="3">
        <f t="shared" si="0"/>
        <v>11840.73792</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7478.55</v>
      </c>
      <c r="D90" s="2">
        <f>'PR-RAS'!E94</f>
        <v>7474.4</v>
      </c>
      <c r="E90" s="2">
        <v>0</v>
      </c>
      <c r="F90" s="2">
        <v>0</v>
      </c>
      <c r="G90" s="3">
        <f t="shared" si="0"/>
        <v>1996.0341499999997</v>
      </c>
      <c r="H90" s="3">
        <f t="shared" si="1"/>
        <v>0.8499999999994543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5490.41</v>
      </c>
      <c r="D93" s="2">
        <f>'PR-RAS'!E97</f>
        <v>258.25</v>
      </c>
      <c r="E93" s="2">
        <v>0</v>
      </c>
      <c r="F93" s="2">
        <v>0</v>
      </c>
      <c r="G93" s="3">
        <f t="shared" si="0"/>
        <v>552.63571999999999</v>
      </c>
      <c r="H93" s="3">
        <f t="shared" si="1"/>
        <v>0.65999999999985448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92719.34</v>
      </c>
      <c r="D102" s="2">
        <f>'PR-RAS'!E106</f>
        <v>122559.13</v>
      </c>
      <c r="E102" s="2">
        <v>0</v>
      </c>
      <c r="F102" s="2">
        <v>0</v>
      </c>
      <c r="G102" s="3">
        <f t="shared" si="0"/>
        <v>34121.597600000001</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20690.16</v>
      </c>
      <c r="D103" s="2">
        <f>'PR-RAS'!E107</f>
        <v>19081.64</v>
      </c>
      <c r="E103" s="2">
        <v>0</v>
      </c>
      <c r="F103" s="2">
        <v>0</v>
      </c>
      <c r="G103" s="3">
        <f t="shared" si="0"/>
        <v>6003.0508799999998</v>
      </c>
      <c r="H103" s="3">
        <f t="shared" si="1"/>
        <v>0.52000000000043656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20690.16</v>
      </c>
      <c r="D107" s="2">
        <f>'PR-RAS'!E111</f>
        <v>19081.64</v>
      </c>
      <c r="E107" s="2">
        <v>0</v>
      </c>
      <c r="F107" s="2">
        <v>0</v>
      </c>
      <c r="G107" s="3">
        <f t="shared" si="0"/>
        <v>6238.4646400000001</v>
      </c>
      <c r="H107" s="3">
        <f t="shared" si="1"/>
        <v>0.52000000000043656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6410.6399999999994</v>
      </c>
      <c r="D108" s="2">
        <f>'PR-RAS'!E112</f>
        <v>45541.960000000006</v>
      </c>
      <c r="E108" s="2">
        <v>0</v>
      </c>
      <c r="F108" s="2">
        <v>0</v>
      </c>
      <c r="G108" s="3">
        <f t="shared" si="0"/>
        <v>10431.917920000002</v>
      </c>
      <c r="H108" s="3">
        <f t="shared" si="1"/>
        <v>0.39999999999417923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15.09</v>
      </c>
      <c r="D110" s="2">
        <f>'PR-RAS'!E114</f>
        <v>0</v>
      </c>
      <c r="E110" s="2">
        <v>0</v>
      </c>
      <c r="F110" s="2">
        <v>0</v>
      </c>
      <c r="G110" s="3">
        <f t="shared" si="0"/>
        <v>1.6448099999999999</v>
      </c>
      <c r="H110" s="3">
        <f t="shared" si="1"/>
        <v>8.9999999999999858E-2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349.23</v>
      </c>
      <c r="D111" s="2">
        <f>'PR-RAS'!E115</f>
        <v>20226.97</v>
      </c>
      <c r="E111" s="2">
        <v>0</v>
      </c>
      <c r="F111" s="2">
        <v>0</v>
      </c>
      <c r="G111" s="3">
        <f t="shared" si="0"/>
        <v>4488.3487000000005</v>
      </c>
      <c r="H111" s="3">
        <f t="shared" si="1"/>
        <v>0.25999999999885404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6046.32</v>
      </c>
      <c r="D113" s="2">
        <f>'PR-RAS'!E117</f>
        <v>25314.99</v>
      </c>
      <c r="E113" s="2">
        <v>0</v>
      </c>
      <c r="F113" s="2">
        <v>0</v>
      </c>
      <c r="G113" s="3">
        <f t="shared" si="0"/>
        <v>6347.7456000000002</v>
      </c>
      <c r="H113" s="3">
        <f t="shared" si="1"/>
        <v>0.32999999999810825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65618.539999999994</v>
      </c>
      <c r="D116" s="2">
        <f>'PR-RAS'!E120</f>
        <v>57935.53</v>
      </c>
      <c r="E116" s="2">
        <v>0</v>
      </c>
      <c r="F116" s="2">
        <v>0</v>
      </c>
      <c r="G116" s="3">
        <f t="shared" si="0"/>
        <v>20871.303999999996</v>
      </c>
      <c r="H116" s="3">
        <f t="shared" si="1"/>
        <v>0.930000000007567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2309.09</v>
      </c>
      <c r="D117" s="2">
        <f>'PR-RAS'!E121</f>
        <v>30.18</v>
      </c>
      <c r="E117" s="2">
        <v>0</v>
      </c>
      <c r="F117" s="2">
        <v>0</v>
      </c>
      <c r="G117" s="3">
        <f t="shared" si="0"/>
        <v>274.85620000000006</v>
      </c>
      <c r="H117" s="3">
        <f t="shared" si="1"/>
        <v>0.27000000000014523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63309.45</v>
      </c>
      <c r="D118" s="2">
        <f>'PR-RAS'!E122</f>
        <v>57905.35</v>
      </c>
      <c r="E118" s="2">
        <v>0</v>
      </c>
      <c r="F118" s="2">
        <v>0</v>
      </c>
      <c r="G118" s="3">
        <f t="shared" si="0"/>
        <v>20957.057550000001</v>
      </c>
      <c r="H118" s="3">
        <f t="shared" si="1"/>
        <v>0.79999999999563443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10568.970000000001</v>
      </c>
      <c r="D121" s="2">
        <f>'PR-RAS'!E125</f>
        <v>10894.5</v>
      </c>
      <c r="E121" s="2">
        <v>0</v>
      </c>
      <c r="F121" s="2">
        <v>0</v>
      </c>
      <c r="G121" s="3">
        <f t="shared" si="0"/>
        <v>3882.9564</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10568.970000000001</v>
      </c>
      <c r="D122" s="2">
        <f>'PR-RAS'!E126</f>
        <v>10894.5</v>
      </c>
      <c r="E122" s="2">
        <v>0</v>
      </c>
      <c r="F122" s="2">
        <v>0</v>
      </c>
      <c r="G122" s="3">
        <f t="shared" si="0"/>
        <v>3915.3143700000001</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477.03</v>
      </c>
      <c r="D123" s="2">
        <f>'PR-RAS'!E127</f>
        <v>456.5</v>
      </c>
      <c r="E123" s="2">
        <v>0</v>
      </c>
      <c r="F123" s="2">
        <v>0</v>
      </c>
      <c r="G123" s="3">
        <f t="shared" si="0"/>
        <v>169.58365999999998</v>
      </c>
      <c r="H123" s="3">
        <f t="shared" si="1"/>
        <v>0.52999999999997272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10091.94</v>
      </c>
      <c r="D124" s="2">
        <f>'PR-RAS'!E128</f>
        <v>10438</v>
      </c>
      <c r="E124" s="2">
        <v>0</v>
      </c>
      <c r="F124" s="2">
        <v>0</v>
      </c>
      <c r="G124" s="3">
        <f t="shared" si="0"/>
        <v>3809.0566200000003</v>
      </c>
      <c r="H124" s="3">
        <f t="shared" si="1"/>
        <v>5.9999999999490683E-2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1242.1300000000001</v>
      </c>
      <c r="D136" s="2">
        <f>'PR-RAS'!E140</f>
        <v>313.08</v>
      </c>
      <c r="E136" s="2">
        <v>0</v>
      </c>
      <c r="F136" s="2">
        <v>0</v>
      </c>
      <c r="G136" s="3">
        <f t="shared" si="0"/>
        <v>252.21915000000001</v>
      </c>
      <c r="H136" s="3">
        <f t="shared" si="1"/>
        <v>0.21000000000009322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313.08</v>
      </c>
      <c r="E137" s="2">
        <v>0</v>
      </c>
      <c r="F137" s="2">
        <v>0</v>
      </c>
      <c r="G137" s="3">
        <f t="shared" si="0"/>
        <v>85.157759999999996</v>
      </c>
      <c r="H137" s="3">
        <f t="shared" si="1"/>
        <v>7.9999999999984084E-2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313.08</v>
      </c>
      <c r="E146" s="2">
        <v>0</v>
      </c>
      <c r="F146" s="2">
        <v>0</v>
      </c>
      <c r="G146" s="3">
        <f t="shared" si="0"/>
        <v>90.793199999999985</v>
      </c>
      <c r="H146" s="3">
        <f t="shared" si="1"/>
        <v>7.9999999999984084E-2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1242.1300000000001</v>
      </c>
      <c r="D147" s="2">
        <f>'PR-RAS'!E151</f>
        <v>0</v>
      </c>
      <c r="E147" s="2">
        <v>0</v>
      </c>
      <c r="F147" s="2">
        <v>0</v>
      </c>
      <c r="G147" s="3">
        <f t="shared" si="0"/>
        <v>181.35097999999999</v>
      </c>
      <c r="H147" s="3">
        <f t="shared" si="1"/>
        <v>0.13000000000010914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741215.13</v>
      </c>
      <c r="D148" s="2">
        <f>'PR-RAS'!E152</f>
        <v>940109.82</v>
      </c>
      <c r="E148" s="2">
        <v>0</v>
      </c>
      <c r="F148" s="2">
        <v>0</v>
      </c>
      <c r="G148" s="3">
        <f t="shared" si="0"/>
        <v>385350.91118999996</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180794.81000000003</v>
      </c>
      <c r="D149" s="2">
        <f>'PR-RAS'!E153</f>
        <v>224452.24</v>
      </c>
      <c r="E149" s="2">
        <v>0</v>
      </c>
      <c r="F149" s="2">
        <v>0</v>
      </c>
      <c r="G149" s="3">
        <f t="shared" si="0"/>
        <v>93195.494919999997</v>
      </c>
      <c r="H149" s="3">
        <f t="shared" si="1"/>
        <v>0.42999999996391125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140810.76</v>
      </c>
      <c r="D150" s="2">
        <f>'PR-RAS'!E154</f>
        <v>178458.75</v>
      </c>
      <c r="E150" s="2">
        <v>0</v>
      </c>
      <c r="F150" s="2">
        <v>0</v>
      </c>
      <c r="G150" s="3">
        <f t="shared" si="0"/>
        <v>74161.510739999998</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140810.76</v>
      </c>
      <c r="D151" s="2">
        <f>'PR-RAS'!E155</f>
        <v>178458.75</v>
      </c>
      <c r="E151" s="2">
        <v>0</v>
      </c>
      <c r="F151" s="2">
        <v>0</v>
      </c>
      <c r="G151" s="3">
        <f t="shared" si="0"/>
        <v>74659.239000000001</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20201.79</v>
      </c>
      <c r="D155" s="2">
        <f>'PR-RAS'!E159</f>
        <v>20990</v>
      </c>
      <c r="E155" s="2">
        <v>0</v>
      </c>
      <c r="F155" s="2">
        <v>0</v>
      </c>
      <c r="G155" s="3">
        <f t="shared" si="0"/>
        <v>9575.9956600000005</v>
      </c>
      <c r="H155" s="3">
        <f t="shared" si="1"/>
        <v>0.20999999999912689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19782.259999999998</v>
      </c>
      <c r="D156" s="2">
        <f>'PR-RAS'!E160</f>
        <v>25003.49</v>
      </c>
      <c r="E156" s="2">
        <v>0</v>
      </c>
      <c r="F156" s="2">
        <v>0</v>
      </c>
      <c r="G156" s="3">
        <f t="shared" si="0"/>
        <v>10817.332200000001</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19782.259999999998</v>
      </c>
      <c r="D158" s="2">
        <f>'PR-RAS'!E162</f>
        <v>25003.49</v>
      </c>
      <c r="E158" s="2">
        <v>0</v>
      </c>
      <c r="F158" s="2">
        <v>0</v>
      </c>
      <c r="G158" s="3">
        <f t="shared" si="0"/>
        <v>10956.910680000001</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270206.55</v>
      </c>
      <c r="D160" s="2">
        <f>'PR-RAS'!E164</f>
        <v>233143.53999999998</v>
      </c>
      <c r="E160" s="2">
        <v>0</v>
      </c>
      <c r="F160" s="2">
        <v>0</v>
      </c>
      <c r="G160" s="3">
        <f t="shared" si="0"/>
        <v>117102.48716999998</v>
      </c>
      <c r="H160" s="3">
        <f t="shared" si="1"/>
        <v>0.91000000003259629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7240.4500000000007</v>
      </c>
      <c r="D161" s="2">
        <f>'PR-RAS'!E165</f>
        <v>4778.18</v>
      </c>
      <c r="E161" s="2">
        <v>0</v>
      </c>
      <c r="F161" s="2">
        <v>0</v>
      </c>
      <c r="G161" s="3">
        <f t="shared" si="0"/>
        <v>2687.4896000000003</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2466.8200000000002</v>
      </c>
      <c r="D162" s="2">
        <f>'PR-RAS'!E166</f>
        <v>836.25</v>
      </c>
      <c r="E162" s="2">
        <v>0</v>
      </c>
      <c r="F162" s="2">
        <v>0</v>
      </c>
      <c r="G162" s="3">
        <f t="shared" si="0"/>
        <v>666.43052</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1723.13</v>
      </c>
      <c r="D163" s="2">
        <f>'PR-RAS'!E167</f>
        <v>1982.68</v>
      </c>
      <c r="E163" s="2">
        <v>0</v>
      </c>
      <c r="F163" s="2">
        <v>0</v>
      </c>
      <c r="G163" s="3">
        <f t="shared" si="0"/>
        <v>921.53538000000003</v>
      </c>
      <c r="H163" s="3">
        <f t="shared" si="1"/>
        <v>0.45000000000004547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1697.5</v>
      </c>
      <c r="D164" s="2">
        <f>'PR-RAS'!E168</f>
        <v>996.25</v>
      </c>
      <c r="E164" s="2">
        <v>0</v>
      </c>
      <c r="F164" s="2">
        <v>0</v>
      </c>
      <c r="G164" s="3">
        <f t="shared" si="0"/>
        <v>601.47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1353</v>
      </c>
      <c r="D165" s="2">
        <f>'PR-RAS'!E169</f>
        <v>963</v>
      </c>
      <c r="E165" s="2">
        <v>0</v>
      </c>
      <c r="F165" s="2">
        <v>0</v>
      </c>
      <c r="G165" s="3">
        <f t="shared" si="0"/>
        <v>537.75599999999997</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54750.58</v>
      </c>
      <c r="D166" s="2">
        <f>'PR-RAS'!E170</f>
        <v>41679.089999999997</v>
      </c>
      <c r="E166" s="2">
        <v>0</v>
      </c>
      <c r="F166" s="2">
        <v>0</v>
      </c>
      <c r="G166" s="3">
        <f t="shared" si="0"/>
        <v>22787.945400000004</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1569.56</v>
      </c>
      <c r="D167" s="2">
        <f>'PR-RAS'!E171</f>
        <v>1404.23</v>
      </c>
      <c r="E167" s="2">
        <v>0</v>
      </c>
      <c r="F167" s="2">
        <v>0</v>
      </c>
      <c r="G167" s="3">
        <f t="shared" si="0"/>
        <v>726.75132000000008</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37817.120000000003</v>
      </c>
      <c r="D169" s="2">
        <f>'PR-RAS'!E173</f>
        <v>30994.49</v>
      </c>
      <c r="E169" s="2">
        <v>0</v>
      </c>
      <c r="F169" s="2">
        <v>0</v>
      </c>
      <c r="G169" s="3">
        <f t="shared" si="0"/>
        <v>16767.424800000001</v>
      </c>
      <c r="H169" s="3">
        <f t="shared" si="1"/>
        <v>0.61000000000422006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9976.32</v>
      </c>
      <c r="D170" s="2">
        <f>'PR-RAS'!E174</f>
        <v>8335.48</v>
      </c>
      <c r="E170" s="2">
        <v>0</v>
      </c>
      <c r="F170" s="2">
        <v>0</v>
      </c>
      <c r="G170" s="3">
        <f t="shared" si="0"/>
        <v>4503.3903200000004</v>
      </c>
      <c r="H170" s="3">
        <f t="shared" si="1"/>
        <v>0.7999999999992724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5331.33</v>
      </c>
      <c r="D171" s="2">
        <f>'PR-RAS'!E175</f>
        <v>627.79</v>
      </c>
      <c r="E171" s="2">
        <v>0</v>
      </c>
      <c r="F171" s="2">
        <v>0</v>
      </c>
      <c r="G171" s="3">
        <f t="shared" si="0"/>
        <v>1119.7747000000002</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56.25</v>
      </c>
      <c r="D173" s="2">
        <f>'PR-RAS'!E177</f>
        <v>317.10000000000002</v>
      </c>
      <c r="E173" s="2">
        <v>0</v>
      </c>
      <c r="F173" s="2">
        <v>0</v>
      </c>
      <c r="G173" s="3">
        <f t="shared" si="0"/>
        <v>118.7574</v>
      </c>
      <c r="H173" s="3">
        <f t="shared" si="1"/>
        <v>0.35000000000002274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165525.56999999998</v>
      </c>
      <c r="D174" s="2">
        <f>'PR-RAS'!E178</f>
        <v>102504.19</v>
      </c>
      <c r="E174" s="2">
        <v>0</v>
      </c>
      <c r="F174" s="2">
        <v>0</v>
      </c>
      <c r="G174" s="3">
        <f t="shared" si="0"/>
        <v>64102.373349999987</v>
      </c>
      <c r="H174" s="3">
        <f t="shared" si="1"/>
        <v>0.62000000002444722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4564.58</v>
      </c>
      <c r="D175" s="2">
        <f>'PR-RAS'!E179</f>
        <v>3893.82</v>
      </c>
      <c r="E175" s="2">
        <v>0</v>
      </c>
      <c r="F175" s="2">
        <v>0</v>
      </c>
      <c r="G175" s="3">
        <f t="shared" si="0"/>
        <v>2149.2862800000003</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90725.55</v>
      </c>
      <c r="D176" s="2">
        <f>'PR-RAS'!E180</f>
        <v>28414.81</v>
      </c>
      <c r="E176" s="2">
        <v>0</v>
      </c>
      <c r="F176" s="2">
        <v>0</v>
      </c>
      <c r="G176" s="3">
        <f t="shared" si="0"/>
        <v>25822.154750000002</v>
      </c>
      <c r="H176" s="3">
        <f t="shared" si="1"/>
        <v>0.63999999999577994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3738</v>
      </c>
      <c r="D177" s="2">
        <f>'PR-RAS'!E181</f>
        <v>1303.8599999999999</v>
      </c>
      <c r="E177" s="2">
        <v>0</v>
      </c>
      <c r="F177" s="2">
        <v>0</v>
      </c>
      <c r="G177" s="3">
        <f t="shared" si="0"/>
        <v>1116.8467199999998</v>
      </c>
      <c r="H177" s="3">
        <f t="shared" si="1"/>
        <v>0.14000000000010004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45840.99</v>
      </c>
      <c r="D178" s="2">
        <f>'PR-RAS'!E182</f>
        <v>35987.089999999997</v>
      </c>
      <c r="E178" s="2">
        <v>0</v>
      </c>
      <c r="F178" s="2">
        <v>0</v>
      </c>
      <c r="G178" s="3">
        <f t="shared" si="0"/>
        <v>20853.285089999998</v>
      </c>
      <c r="H178" s="3">
        <f t="shared" si="1"/>
        <v>9.9999999998544808E-2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2851.59</v>
      </c>
      <c r="D180" s="2">
        <f>'PR-RAS'!E184</f>
        <v>2937.8</v>
      </c>
      <c r="E180" s="2">
        <v>0</v>
      </c>
      <c r="F180" s="2">
        <v>0</v>
      </c>
      <c r="G180" s="3">
        <f t="shared" si="0"/>
        <v>1562.1670100000001</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5287.99</v>
      </c>
      <c r="D181" s="2">
        <f>'PR-RAS'!E185</f>
        <v>10588.44</v>
      </c>
      <c r="E181" s="2">
        <v>0</v>
      </c>
      <c r="F181" s="2">
        <v>0</v>
      </c>
      <c r="G181" s="3">
        <f t="shared" si="0"/>
        <v>4763.6766000000007</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6608.06</v>
      </c>
      <c r="D182" s="2">
        <f>'PR-RAS'!E186</f>
        <v>11569.88</v>
      </c>
      <c r="E182" s="2">
        <v>0</v>
      </c>
      <c r="F182" s="2">
        <v>0</v>
      </c>
      <c r="G182" s="3">
        <f t="shared" si="0"/>
        <v>5384.3554199999999</v>
      </c>
      <c r="H182" s="3">
        <f t="shared" si="1"/>
        <v>0.18000000000120053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5908.81</v>
      </c>
      <c r="D183" s="2">
        <f>'PR-RAS'!E187</f>
        <v>7808.49</v>
      </c>
      <c r="E183" s="2">
        <v>0</v>
      </c>
      <c r="F183" s="2">
        <v>0</v>
      </c>
      <c r="G183" s="3">
        <f t="shared" si="0"/>
        <v>3917.6937800000001</v>
      </c>
      <c r="H183" s="3">
        <f t="shared" si="1"/>
        <v>0.67999999999938154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42689.95</v>
      </c>
      <c r="D190" s="2">
        <f>'PR-RAS'!E194</f>
        <v>84182.080000000002</v>
      </c>
      <c r="E190" s="2">
        <v>0</v>
      </c>
      <c r="F190" s="2">
        <v>0</v>
      </c>
      <c r="G190" s="3">
        <f t="shared" si="0"/>
        <v>39889.226790000001</v>
      </c>
      <c r="H190" s="3">
        <f t="shared" si="1"/>
        <v>0.13000000000465661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5137.6899999999996</v>
      </c>
      <c r="D191" s="2">
        <f>'PR-RAS'!E195</f>
        <v>47856.74</v>
      </c>
      <c r="E191" s="2">
        <v>0</v>
      </c>
      <c r="F191" s="2">
        <v>0</v>
      </c>
      <c r="G191" s="3">
        <f t="shared" si="0"/>
        <v>19161.722300000001</v>
      </c>
      <c r="H191" s="3">
        <f t="shared" si="1"/>
        <v>0.57000000000243745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1583.17</v>
      </c>
      <c r="D192" s="2">
        <f>'PR-RAS'!E196</f>
        <v>2766.09</v>
      </c>
      <c r="E192" s="2">
        <v>0</v>
      </c>
      <c r="F192" s="2">
        <v>0</v>
      </c>
      <c r="G192" s="3">
        <f t="shared" si="0"/>
        <v>1359.0318500000001</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2121.52</v>
      </c>
      <c r="D193" s="2">
        <f>'PR-RAS'!E197</f>
        <v>4676.08</v>
      </c>
      <c r="E193" s="2">
        <v>0</v>
      </c>
      <c r="F193" s="2">
        <v>0</v>
      </c>
      <c r="G193" s="3">
        <f t="shared" si="0"/>
        <v>2202.9465600000003</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2654.46</v>
      </c>
      <c r="D194" s="2">
        <f>'PR-RAS'!E198</f>
        <v>2654.46</v>
      </c>
      <c r="E194" s="2">
        <v>0</v>
      </c>
      <c r="F194" s="2">
        <v>0</v>
      </c>
      <c r="G194" s="3">
        <f t="shared" si="0"/>
        <v>1536.9323400000001</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2521.84</v>
      </c>
      <c r="D195" s="2">
        <f>'PR-RAS'!E199</f>
        <v>7452.71</v>
      </c>
      <c r="E195" s="2">
        <v>0</v>
      </c>
      <c r="F195" s="2">
        <v>0</v>
      </c>
      <c r="G195" s="3">
        <f t="shared" si="0"/>
        <v>3380.8884400000006</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28671.27</v>
      </c>
      <c r="D197" s="2">
        <f>'PR-RAS'!E201</f>
        <v>18776</v>
      </c>
      <c r="E197" s="2">
        <v>0</v>
      </c>
      <c r="F197" s="2">
        <v>0</v>
      </c>
      <c r="G197" s="3">
        <f t="shared" si="0"/>
        <v>12979.760920000001</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1801.27</v>
      </c>
      <c r="D198" s="2">
        <f>'PR-RAS'!E202</f>
        <v>2628.02</v>
      </c>
      <c r="E198" s="2">
        <v>0</v>
      </c>
      <c r="F198" s="2">
        <v>0</v>
      </c>
      <c r="G198" s="3">
        <f t="shared" si="0"/>
        <v>1390.29007</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537.71</v>
      </c>
      <c r="E204" s="2">
        <v>0</v>
      </c>
      <c r="F204" s="2">
        <v>0</v>
      </c>
      <c r="G204" s="3">
        <f t="shared" si="0"/>
        <v>218.31026000000003</v>
      </c>
      <c r="H204" s="3">
        <f t="shared" si="1"/>
        <v>0.28999999999996362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537.71</v>
      </c>
      <c r="E206" s="2">
        <v>0</v>
      </c>
      <c r="F206" s="2">
        <v>0</v>
      </c>
      <c r="G206" s="3">
        <f t="shared" si="0"/>
        <v>220.46109999999999</v>
      </c>
      <c r="H206" s="3">
        <f t="shared" si="1"/>
        <v>0.28999999999996362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1801.27</v>
      </c>
      <c r="D212" s="2">
        <f>'PR-RAS'!E216</f>
        <v>2090.31</v>
      </c>
      <c r="E212" s="2">
        <v>0</v>
      </c>
      <c r="F212" s="2">
        <v>0</v>
      </c>
      <c r="G212" s="3">
        <f t="shared" si="0"/>
        <v>1262.1787899999999</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1801.04</v>
      </c>
      <c r="D213" s="2">
        <f>'PR-RAS'!E217</f>
        <v>2069.4899999999998</v>
      </c>
      <c r="E213" s="2">
        <v>0</v>
      </c>
      <c r="F213" s="2">
        <v>0</v>
      </c>
      <c r="G213" s="3">
        <f t="shared" si="0"/>
        <v>1259.28424</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0.23</v>
      </c>
      <c r="D215" s="2">
        <f>'PR-RAS'!E219</f>
        <v>20.82</v>
      </c>
      <c r="E215" s="2">
        <v>0</v>
      </c>
      <c r="F215" s="2">
        <v>0</v>
      </c>
      <c r="G215" s="3">
        <f t="shared" si="0"/>
        <v>8.9601799999999994</v>
      </c>
      <c r="H215" s="3">
        <f t="shared" si="1"/>
        <v>0.4099999999999997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4660</v>
      </c>
      <c r="D217" s="2">
        <f>'PR-RAS'!E221</f>
        <v>2660</v>
      </c>
      <c r="E217" s="2">
        <v>0</v>
      </c>
      <c r="F217" s="2">
        <v>0</v>
      </c>
      <c r="G217" s="3">
        <f t="shared" si="0"/>
        <v>2155.6799999999998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4660</v>
      </c>
      <c r="D221" s="2">
        <f>'PR-RAS'!E225</f>
        <v>2660</v>
      </c>
      <c r="E221" s="2">
        <v>0</v>
      </c>
      <c r="F221" s="2">
        <v>0</v>
      </c>
      <c r="G221" s="3">
        <f t="shared" si="0"/>
        <v>2195.6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4660</v>
      </c>
      <c r="D224" s="2">
        <f>'PR-RAS'!E228</f>
        <v>2660</v>
      </c>
      <c r="E224" s="2">
        <v>0</v>
      </c>
      <c r="F224" s="2">
        <v>0</v>
      </c>
      <c r="G224" s="3">
        <f t="shared" si="0"/>
        <v>2225.54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58451.34</v>
      </c>
      <c r="D226" s="2">
        <f>'PR-RAS'!E230</f>
        <v>73025.52</v>
      </c>
      <c r="E226" s="2">
        <v>0</v>
      </c>
      <c r="F226" s="2">
        <v>0</v>
      </c>
      <c r="G226" s="3">
        <f t="shared" si="0"/>
        <v>46013.035500000005</v>
      </c>
      <c r="H226" s="3">
        <f t="shared" si="1"/>
        <v>0.819999999992433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5097.84</v>
      </c>
      <c r="D233" s="2">
        <f>'PR-RAS'!E237</f>
        <v>6956.04</v>
      </c>
      <c r="E233" s="2">
        <v>0</v>
      </c>
      <c r="F233" s="2">
        <v>0</v>
      </c>
      <c r="G233" s="3">
        <f t="shared" si="0"/>
        <v>4410.3014400000002</v>
      </c>
      <c r="H233" s="3">
        <f t="shared" si="1"/>
        <v>0.1999999999998181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5097.84</v>
      </c>
      <c r="D234" s="2">
        <f>'PR-RAS'!E238</f>
        <v>6956.04</v>
      </c>
      <c r="E234" s="2">
        <v>0</v>
      </c>
      <c r="F234" s="2">
        <v>0</v>
      </c>
      <c r="G234" s="3">
        <f t="shared" si="0"/>
        <v>4429.3113599999997</v>
      </c>
      <c r="H234" s="3">
        <f t="shared" si="1"/>
        <v>0.1999999999998181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26116.34</v>
      </c>
      <c r="D242" s="2">
        <f>'PR-RAS'!E246</f>
        <v>34604.18</v>
      </c>
      <c r="E242" s="2">
        <v>0</v>
      </c>
      <c r="F242" s="2">
        <v>0</v>
      </c>
      <c r="G242" s="3">
        <f t="shared" si="0"/>
        <v>22973.252699999997</v>
      </c>
      <c r="H242" s="3">
        <f t="shared" si="1"/>
        <v>0.52000000000043656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26116.34</v>
      </c>
      <c r="D243" s="2">
        <f>'PR-RAS'!E247</f>
        <v>34604.18</v>
      </c>
      <c r="E243" s="2">
        <v>0</v>
      </c>
      <c r="F243" s="2">
        <v>0</v>
      </c>
      <c r="G243" s="3">
        <f t="shared" si="0"/>
        <v>23068.577399999998</v>
      </c>
      <c r="H243" s="3">
        <f t="shared" si="1"/>
        <v>0.52000000000043656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27237.16</v>
      </c>
      <c r="D246" s="2">
        <f>'PR-RAS'!E250</f>
        <v>31465.3</v>
      </c>
      <c r="E246" s="2">
        <v>0</v>
      </c>
      <c r="F246" s="2">
        <v>0</v>
      </c>
      <c r="G246" s="3">
        <f t="shared" si="0"/>
        <v>22091.101199999997</v>
      </c>
      <c r="H246" s="3">
        <f t="shared" si="1"/>
        <v>0.45999999999912689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27237.16</v>
      </c>
      <c r="D247" s="2">
        <f>'PR-RAS'!E251</f>
        <v>31465.3</v>
      </c>
      <c r="E247" s="2">
        <v>0</v>
      </c>
      <c r="F247" s="2">
        <v>0</v>
      </c>
      <c r="G247" s="3">
        <f t="shared" si="0"/>
        <v>22181.268959999998</v>
      </c>
      <c r="H247" s="3">
        <f t="shared" si="1"/>
        <v>0.45999999999912689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33960.619999999995</v>
      </c>
      <c r="D258" s="2">
        <f>'PR-RAS'!E262</f>
        <v>29678.17</v>
      </c>
      <c r="E258" s="2">
        <v>0</v>
      </c>
      <c r="F258" s="2">
        <v>0</v>
      </c>
      <c r="G258" s="3">
        <f t="shared" si="0"/>
        <v>23982.458719999999</v>
      </c>
      <c r="H258" s="3">
        <f t="shared" si="1"/>
        <v>0.55000000000291038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33960.619999999995</v>
      </c>
      <c r="D265" s="2">
        <f>'PR-RAS'!E269</f>
        <v>29678.17</v>
      </c>
      <c r="E265" s="2">
        <v>0</v>
      </c>
      <c r="F265" s="2">
        <v>0</v>
      </c>
      <c r="G265" s="3">
        <f t="shared" si="0"/>
        <v>24635.677439999999</v>
      </c>
      <c r="H265" s="3">
        <f t="shared" si="1"/>
        <v>0.55000000000291038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11885</v>
      </c>
      <c r="D266" s="2">
        <f>'PR-RAS'!E270</f>
        <v>8715</v>
      </c>
      <c r="E266" s="2">
        <v>0</v>
      </c>
      <c r="F266" s="2">
        <v>0</v>
      </c>
      <c r="G266" s="3">
        <f t="shared" si="0"/>
        <v>7768.4750000000004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22075.62</v>
      </c>
      <c r="D267" s="2">
        <f>'PR-RAS'!E271</f>
        <v>20963.169999999998</v>
      </c>
      <c r="E267" s="2">
        <v>0</v>
      </c>
      <c r="F267" s="2">
        <v>0</v>
      </c>
      <c r="G267" s="3">
        <f t="shared" si="0"/>
        <v>17024.521359999999</v>
      </c>
      <c r="H267" s="3">
        <f t="shared" si="1"/>
        <v>0.5499999999992724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191340.54</v>
      </c>
      <c r="D269" s="2">
        <f>'PR-RAS'!E273</f>
        <v>374522.32999999996</v>
      </c>
      <c r="E269" s="2">
        <v>0</v>
      </c>
      <c r="F269" s="2">
        <v>0</v>
      </c>
      <c r="G269" s="3">
        <f t="shared" si="0"/>
        <v>252023.23360000001</v>
      </c>
      <c r="H269" s="3">
        <f t="shared" si="1"/>
        <v>0.78999999994994141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81386.77</v>
      </c>
      <c r="D270" s="2">
        <f>'PR-RAS'!E274</f>
        <v>84617.87</v>
      </c>
      <c r="E270" s="2">
        <v>0</v>
      </c>
      <c r="F270" s="2">
        <v>0</v>
      </c>
      <c r="G270" s="3">
        <f t="shared" si="0"/>
        <v>67417.455190000008</v>
      </c>
      <c r="H270" s="3">
        <f t="shared" si="1"/>
        <v>0.36000000000058208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76884.83</v>
      </c>
      <c r="D271" s="2">
        <f>'PR-RAS'!E275</f>
        <v>79302.87</v>
      </c>
      <c r="E271" s="2">
        <v>0</v>
      </c>
      <c r="F271" s="2">
        <v>0</v>
      </c>
      <c r="G271" s="3">
        <f t="shared" si="0"/>
        <v>63582.453900000008</v>
      </c>
      <c r="H271" s="3">
        <f t="shared" si="1"/>
        <v>0.30000000000291038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4501.9399999999996</v>
      </c>
      <c r="D272" s="2">
        <f>'PR-RAS'!E276</f>
        <v>5315</v>
      </c>
      <c r="E272" s="2">
        <v>0</v>
      </c>
      <c r="F272" s="2">
        <v>0</v>
      </c>
      <c r="G272" s="3">
        <f t="shared" si="0"/>
        <v>4100.7557399999996</v>
      </c>
      <c r="H272" s="3">
        <f t="shared" si="1"/>
        <v>6.0000000000400178E-2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31300</v>
      </c>
      <c r="D274" s="2">
        <f>'PR-RAS'!E278</f>
        <v>35630</v>
      </c>
      <c r="E274" s="2">
        <v>0</v>
      </c>
      <c r="F274" s="2">
        <v>0</v>
      </c>
      <c r="G274" s="3">
        <f t="shared" si="0"/>
        <v>27998.880000000001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19300</v>
      </c>
      <c r="D275" s="2">
        <f>'PR-RAS'!E279</f>
        <v>18300</v>
      </c>
      <c r="E275" s="2">
        <v>0</v>
      </c>
      <c r="F275" s="2">
        <v>0</v>
      </c>
      <c r="G275" s="3">
        <f t="shared" ref="G275:G528" si="12">(B275/1000)*(C275*1+D275*2)</f>
        <v>15316.6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12000</v>
      </c>
      <c r="D276" s="2">
        <f>'PR-RAS'!E280</f>
        <v>17330</v>
      </c>
      <c r="E276" s="2">
        <v>0</v>
      </c>
      <c r="F276" s="2">
        <v>0</v>
      </c>
      <c r="G276" s="3">
        <f t="shared" si="12"/>
        <v>12831.500000000002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78653.77</v>
      </c>
      <c r="D285" s="2">
        <f>'PR-RAS'!E289</f>
        <v>254274.46</v>
      </c>
      <c r="E285" s="2">
        <v>0</v>
      </c>
      <c r="F285" s="2">
        <v>0</v>
      </c>
      <c r="G285" s="3">
        <f t="shared" si="12"/>
        <v>166765.56395999997</v>
      </c>
      <c r="H285" s="3">
        <f t="shared" si="13"/>
        <v>0.68999999998777639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78653.77</v>
      </c>
      <c r="D286" s="2">
        <f>'PR-RAS'!E290</f>
        <v>254274.46</v>
      </c>
      <c r="E286" s="2">
        <v>0</v>
      </c>
      <c r="F286" s="2">
        <v>0</v>
      </c>
      <c r="G286" s="3">
        <f t="shared" si="12"/>
        <v>167352.76664999998</v>
      </c>
      <c r="H286" s="3">
        <f t="shared" si="13"/>
        <v>0.68999999998777639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741215.13</v>
      </c>
      <c r="D295" s="2">
        <f>'PR-RAS'!E299</f>
        <v>940109.82</v>
      </c>
      <c r="E295" s="2">
        <v>0</v>
      </c>
      <c r="F295" s="2">
        <v>0</v>
      </c>
      <c r="G295" s="3">
        <f t="shared" si="12"/>
        <v>770701.82237999991</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280476.54999999981</v>
      </c>
      <c r="D296" s="2">
        <f>'PR-RAS'!E300</f>
        <v>97444.949999999953</v>
      </c>
      <c r="E296" s="2">
        <v>0</v>
      </c>
      <c r="F296" s="2">
        <v>0</v>
      </c>
      <c r="G296" s="3">
        <f t="shared" si="12"/>
        <v>140233.1027499999</v>
      </c>
      <c r="H296" s="3">
        <f t="shared" si="13"/>
        <v>0.50000000023283064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137211.01</v>
      </c>
      <c r="D298" s="2">
        <f>'PR-RAS'!E302</f>
        <v>406217.05000000005</v>
      </c>
      <c r="E298" s="2">
        <v>0</v>
      </c>
      <c r="F298" s="2">
        <v>0</v>
      </c>
      <c r="G298" s="3">
        <f t="shared" si="12"/>
        <v>282044.59766999999</v>
      </c>
      <c r="H298" s="3">
        <f t="shared" si="13"/>
        <v>6.0000000055879354E-2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44364.74</v>
      </c>
      <c r="D300" s="2">
        <f>'PR-RAS'!E304</f>
        <v>55203.510000000009</v>
      </c>
      <c r="E300" s="2">
        <v>0</v>
      </c>
      <c r="F300" s="2">
        <v>0</v>
      </c>
      <c r="G300" s="3">
        <f t="shared" si="12"/>
        <v>46276.756240000002</v>
      </c>
      <c r="H300" s="3">
        <f t="shared" si="13"/>
        <v>0.74999999999272404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55613.66</v>
      </c>
      <c r="D303" s="2">
        <f>'PR-RAS'!E308</f>
        <v>2500</v>
      </c>
      <c r="E303" s="2">
        <v>0</v>
      </c>
      <c r="F303" s="2">
        <v>0</v>
      </c>
      <c r="G303" s="3">
        <f t="shared" si="12"/>
        <v>18305.32532</v>
      </c>
      <c r="H303" s="3">
        <f t="shared" si="13"/>
        <v>0.33999999999650754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31474.12</v>
      </c>
      <c r="D304" s="2">
        <f>'PR-RAS'!E309</f>
        <v>2000</v>
      </c>
      <c r="E304" s="2">
        <v>0</v>
      </c>
      <c r="F304" s="2">
        <v>0</v>
      </c>
      <c r="G304" s="3">
        <f t="shared" si="12"/>
        <v>10748.658359999998</v>
      </c>
      <c r="H304" s="3">
        <f t="shared" si="13"/>
        <v>0.11999999999898137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31474.12</v>
      </c>
      <c r="D305" s="2">
        <f>'PR-RAS'!E310</f>
        <v>2000</v>
      </c>
      <c r="E305" s="2">
        <v>0</v>
      </c>
      <c r="F305" s="2">
        <v>0</v>
      </c>
      <c r="G305" s="3">
        <f t="shared" si="12"/>
        <v>10784.132479999998</v>
      </c>
      <c r="H305" s="3">
        <f t="shared" si="13"/>
        <v>0.11999999999898137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31474.12</v>
      </c>
      <c r="D306" s="2">
        <f>'PR-RAS'!E311</f>
        <v>2000</v>
      </c>
      <c r="E306" s="2">
        <v>0</v>
      </c>
      <c r="F306" s="2">
        <v>0</v>
      </c>
      <c r="G306" s="3">
        <f t="shared" si="12"/>
        <v>10819.606599999999</v>
      </c>
      <c r="H306" s="3">
        <f t="shared" si="13"/>
        <v>0.11999999999898137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24139.54</v>
      </c>
      <c r="D316" s="2">
        <f>'PR-RAS'!E321</f>
        <v>500</v>
      </c>
      <c r="E316" s="2">
        <v>0</v>
      </c>
      <c r="F316" s="2">
        <v>0</v>
      </c>
      <c r="G316" s="3">
        <f t="shared" si="12"/>
        <v>7918.9551000000001</v>
      </c>
      <c r="H316" s="3">
        <f t="shared" si="13"/>
        <v>0.45999999999912689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24139.54</v>
      </c>
      <c r="D317" s="2">
        <f>'PR-RAS'!E322</f>
        <v>500</v>
      </c>
      <c r="E317" s="2">
        <v>0</v>
      </c>
      <c r="F317" s="2">
        <v>0</v>
      </c>
      <c r="G317" s="3">
        <f t="shared" si="12"/>
        <v>7944.0946400000003</v>
      </c>
      <c r="H317" s="3">
        <f t="shared" si="13"/>
        <v>0.45999999999912689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24139.54</v>
      </c>
      <c r="D318" s="2">
        <f>'PR-RAS'!E323</f>
        <v>500</v>
      </c>
      <c r="E318" s="2">
        <v>0</v>
      </c>
      <c r="F318" s="2">
        <v>0</v>
      </c>
      <c r="G318" s="3">
        <f t="shared" si="12"/>
        <v>7969.2341800000004</v>
      </c>
      <c r="H318" s="3">
        <f t="shared" si="13"/>
        <v>0.45999999999912689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675790.77</v>
      </c>
      <c r="D355" s="2">
        <f>'PR-RAS'!E360</f>
        <v>179775.07</v>
      </c>
      <c r="E355" s="2">
        <v>0</v>
      </c>
      <c r="F355" s="2">
        <v>0</v>
      </c>
      <c r="G355" s="3">
        <f t="shared" si="12"/>
        <v>366510.68213999999</v>
      </c>
      <c r="H355" s="3">
        <f t="shared" si="13"/>
        <v>0.29999999998835847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20312.5</v>
      </c>
      <c r="D356" s="2">
        <f>'PR-RAS'!E361</f>
        <v>14437.5</v>
      </c>
      <c r="E356" s="2">
        <v>0</v>
      </c>
      <c r="F356" s="2">
        <v>0</v>
      </c>
      <c r="G356" s="3">
        <f t="shared" si="12"/>
        <v>17461.5625</v>
      </c>
      <c r="H356" s="3">
        <f t="shared" si="13"/>
        <v>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20312.5</v>
      </c>
      <c r="D361" s="2">
        <f>'PR-RAS'!E366</f>
        <v>14437.5</v>
      </c>
      <c r="E361" s="2">
        <v>0</v>
      </c>
      <c r="F361" s="2">
        <v>0</v>
      </c>
      <c r="G361" s="3">
        <f t="shared" si="12"/>
        <v>17707.5</v>
      </c>
      <c r="H361" s="3">
        <f t="shared" si="13"/>
        <v>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12000</v>
      </c>
      <c r="D365" s="2">
        <f>'PR-RAS'!E370</f>
        <v>14000</v>
      </c>
      <c r="E365" s="2">
        <v>0</v>
      </c>
      <c r="F365" s="2">
        <v>0</v>
      </c>
      <c r="G365" s="3">
        <f t="shared" si="12"/>
        <v>14560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8312.5</v>
      </c>
      <c r="D367" s="2">
        <f>'PR-RAS'!E372</f>
        <v>437.5</v>
      </c>
      <c r="E367" s="2">
        <v>0</v>
      </c>
      <c r="F367" s="2">
        <v>0</v>
      </c>
      <c r="G367" s="3">
        <f t="shared" si="12"/>
        <v>3362.625</v>
      </c>
      <c r="H367" s="3">
        <f t="shared" si="13"/>
        <v>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654853.27</v>
      </c>
      <c r="D368" s="2">
        <f>'PR-RAS'!E373</f>
        <v>82341.320000000007</v>
      </c>
      <c r="E368" s="2">
        <v>0</v>
      </c>
      <c r="F368" s="2">
        <v>0</v>
      </c>
      <c r="G368" s="3">
        <f t="shared" si="12"/>
        <v>300769.67897000001</v>
      </c>
      <c r="H368" s="3">
        <f t="shared" si="13"/>
        <v>0.59000000002561137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536680.91</v>
      </c>
      <c r="D369" s="2">
        <f>'PR-RAS'!E374</f>
        <v>73201.38</v>
      </c>
      <c r="E369" s="2">
        <v>0</v>
      </c>
      <c r="F369" s="2">
        <v>0</v>
      </c>
      <c r="G369" s="3">
        <f t="shared" si="12"/>
        <v>251374.79056000002</v>
      </c>
      <c r="H369" s="3">
        <f t="shared" si="13"/>
        <v>0.46999999997206032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3125</v>
      </c>
      <c r="D372" s="2">
        <f>'PR-RAS'!E377</f>
        <v>1750</v>
      </c>
      <c r="E372" s="2">
        <v>0</v>
      </c>
      <c r="F372" s="2">
        <v>0</v>
      </c>
      <c r="G372" s="3">
        <f t="shared" si="12"/>
        <v>2457.875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533555.91</v>
      </c>
      <c r="D373" s="2">
        <f>'PR-RAS'!E378</f>
        <v>71451.38</v>
      </c>
      <c r="E373" s="2">
        <v>0</v>
      </c>
      <c r="F373" s="2">
        <v>0</v>
      </c>
      <c r="G373" s="3">
        <f t="shared" si="12"/>
        <v>251642.62524000002</v>
      </c>
      <c r="H373" s="3">
        <f t="shared" si="13"/>
        <v>0.46999999997206032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1990.11</v>
      </c>
      <c r="D374" s="2">
        <f>'PR-RAS'!E379</f>
        <v>1200</v>
      </c>
      <c r="E374" s="2">
        <v>0</v>
      </c>
      <c r="F374" s="2">
        <v>0</v>
      </c>
      <c r="G374" s="3">
        <f t="shared" si="12"/>
        <v>1637.5110299999999</v>
      </c>
      <c r="H374" s="3">
        <f t="shared" si="13"/>
        <v>0.10999999999989996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1990.11</v>
      </c>
      <c r="D375" s="2">
        <f>'PR-RAS'!E380</f>
        <v>0</v>
      </c>
      <c r="E375" s="2">
        <v>0</v>
      </c>
      <c r="F375" s="2">
        <v>0</v>
      </c>
      <c r="G375" s="3">
        <f t="shared" si="12"/>
        <v>744.30113999999992</v>
      </c>
      <c r="H375" s="3">
        <f t="shared" si="13"/>
        <v>0.10999999999989996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1200</v>
      </c>
      <c r="E377" s="2">
        <v>0</v>
      </c>
      <c r="F377" s="2">
        <v>0</v>
      </c>
      <c r="G377" s="3">
        <f t="shared" si="12"/>
        <v>902.4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74623.850000000006</v>
      </c>
      <c r="D383" s="2">
        <f>'PR-RAS'!E388</f>
        <v>0</v>
      </c>
      <c r="E383" s="2">
        <v>0</v>
      </c>
      <c r="F383" s="2">
        <v>0</v>
      </c>
      <c r="G383" s="3">
        <f t="shared" si="12"/>
        <v>28506.310700000002</v>
      </c>
      <c r="H383" s="3">
        <f t="shared" si="13"/>
        <v>0.14999999999417923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74623.850000000006</v>
      </c>
      <c r="D384" s="2">
        <f>'PR-RAS'!E389</f>
        <v>0</v>
      </c>
      <c r="E384" s="2">
        <v>0</v>
      </c>
      <c r="F384" s="2">
        <v>0</v>
      </c>
      <c r="G384" s="3">
        <f t="shared" si="12"/>
        <v>28580.934550000002</v>
      </c>
      <c r="H384" s="3">
        <f t="shared" si="13"/>
        <v>0.14999999999417923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41558.400000000001</v>
      </c>
      <c r="D396" s="2">
        <f>'PR-RAS'!E401</f>
        <v>7939.94</v>
      </c>
      <c r="E396" s="2">
        <v>0</v>
      </c>
      <c r="F396" s="2">
        <v>0</v>
      </c>
      <c r="G396" s="3">
        <f t="shared" si="12"/>
        <v>22688.120600000002</v>
      </c>
      <c r="H396" s="3">
        <f t="shared" si="13"/>
        <v>0.46000000000185537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7939.94</v>
      </c>
      <c r="E398" s="2">
        <v>0</v>
      </c>
      <c r="F398" s="2">
        <v>0</v>
      </c>
      <c r="G398" s="3">
        <f t="shared" si="12"/>
        <v>6304.3123599999999</v>
      </c>
      <c r="H398" s="3">
        <f t="shared" si="13"/>
        <v>6.0000000000400178E-2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41558.400000000001</v>
      </c>
      <c r="D400" s="2">
        <f>'PR-RAS'!E405</f>
        <v>0</v>
      </c>
      <c r="E400" s="2">
        <v>0</v>
      </c>
      <c r="F400" s="2">
        <v>0</v>
      </c>
      <c r="G400" s="3">
        <f t="shared" si="12"/>
        <v>16581.801600000003</v>
      </c>
      <c r="H400" s="3">
        <f t="shared" si="13"/>
        <v>0.40000000000145519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625</v>
      </c>
      <c r="D407" s="2">
        <f>'PR-RAS'!E412</f>
        <v>82996.25</v>
      </c>
      <c r="E407" s="2">
        <v>0</v>
      </c>
      <c r="F407" s="2">
        <v>0</v>
      </c>
      <c r="G407" s="3">
        <f t="shared" si="12"/>
        <v>67646.705000000002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625</v>
      </c>
      <c r="D408" s="2">
        <f>'PR-RAS'!E413</f>
        <v>82996.25</v>
      </c>
      <c r="E408" s="2">
        <v>0</v>
      </c>
      <c r="F408" s="2">
        <v>0</v>
      </c>
      <c r="G408" s="3">
        <f t="shared" si="12"/>
        <v>67813.322499999995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620177.11</v>
      </c>
      <c r="D413" s="2">
        <f>'PR-RAS'!E418</f>
        <v>177275.07</v>
      </c>
      <c r="E413" s="2">
        <v>0</v>
      </c>
      <c r="F413" s="2">
        <v>0</v>
      </c>
      <c r="G413" s="3">
        <f t="shared" si="12"/>
        <v>401587.62699999998</v>
      </c>
      <c r="H413" s="3">
        <f t="shared" si="13"/>
        <v>0.17999999999301508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625048.34000000008</v>
      </c>
      <c r="E415" s="2">
        <v>0</v>
      </c>
      <c r="F415" s="2">
        <v>0</v>
      </c>
      <c r="G415" s="3">
        <f t="shared" si="12"/>
        <v>517540.02552000002</v>
      </c>
      <c r="H415" s="3">
        <f t="shared" si="13"/>
        <v>0.34000000008381903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21865.85</v>
      </c>
      <c r="D416" s="2">
        <f>'PR-RAS'!E421</f>
        <v>21365.85</v>
      </c>
      <c r="E416" s="2">
        <v>0</v>
      </c>
      <c r="F416" s="2">
        <v>0</v>
      </c>
      <c r="G416" s="3">
        <f t="shared" si="12"/>
        <v>26807.983249999997</v>
      </c>
      <c r="H416" s="3">
        <f t="shared" si="13"/>
        <v>0.30000000000291038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1077305.3399999999</v>
      </c>
      <c r="D417" s="2">
        <f>'PR-RAS'!E422</f>
        <v>1040054.7699999999</v>
      </c>
      <c r="E417" s="2">
        <v>0</v>
      </c>
      <c r="F417" s="2">
        <v>0</v>
      </c>
      <c r="G417" s="3">
        <f t="shared" si="12"/>
        <v>1313484.59008</v>
      </c>
      <c r="H417" s="3">
        <f t="shared" si="13"/>
        <v>0.56999999994877726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1417005.9</v>
      </c>
      <c r="D418" s="2">
        <f>'PR-RAS'!E423</f>
        <v>1119884.8899999999</v>
      </c>
      <c r="E418" s="2">
        <v>0</v>
      </c>
      <c r="F418" s="2">
        <v>0</v>
      </c>
      <c r="G418" s="3">
        <f t="shared" si="12"/>
        <v>1524875.4585599997</v>
      </c>
      <c r="H418" s="3">
        <f t="shared" si="13"/>
        <v>0.21000000019557774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339700.56000000006</v>
      </c>
      <c r="D420" s="2">
        <f>'PR-RAS'!E425</f>
        <v>79830.12</v>
      </c>
      <c r="E420" s="2">
        <v>0</v>
      </c>
      <c r="F420" s="2">
        <v>0</v>
      </c>
      <c r="G420" s="3">
        <f t="shared" si="12"/>
        <v>209232.1752</v>
      </c>
      <c r="H420" s="3">
        <f t="shared" si="13"/>
        <v>0.55999999993946403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137211.01</v>
      </c>
      <c r="D421" s="2">
        <f>'PR-RAS'!E426</f>
        <v>0</v>
      </c>
      <c r="E421" s="2">
        <v>0</v>
      </c>
      <c r="F421" s="2">
        <v>0</v>
      </c>
      <c r="G421" s="3">
        <f t="shared" si="12"/>
        <v>57628.624199999998</v>
      </c>
      <c r="H421" s="3">
        <f t="shared" si="13"/>
        <v>1.0000000009313226E-2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218831.29000000004</v>
      </c>
      <c r="E422" s="2">
        <v>0</v>
      </c>
      <c r="F422" s="2">
        <v>0</v>
      </c>
      <c r="G422" s="3">
        <f t="shared" si="12"/>
        <v>184255.94618000003</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66230.59</v>
      </c>
      <c r="D423" s="2">
        <f>'PR-RAS'!E428</f>
        <v>76569.360000000015</v>
      </c>
      <c r="E423" s="2">
        <v>0</v>
      </c>
      <c r="F423" s="2">
        <v>0</v>
      </c>
      <c r="G423" s="3">
        <f t="shared" si="12"/>
        <v>92573.848820000014</v>
      </c>
      <c r="H423" s="3">
        <f t="shared" si="13"/>
        <v>0.77000000001862645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14916.48</v>
      </c>
      <c r="D529" s="2">
        <f>'PR-RAS'!E535</f>
        <v>0</v>
      </c>
      <c r="E529" s="2">
        <v>0</v>
      </c>
      <c r="F529" s="2">
        <v>0</v>
      </c>
      <c r="G529" s="3">
        <f t="shared" ref="G529:G836" si="14">(B529/1000)*(C529*1+D529*2)</f>
        <v>7875.9014400000005</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14916.48</v>
      </c>
      <c r="D591" s="2">
        <f>'PR-RAS'!E597</f>
        <v>0</v>
      </c>
      <c r="E591" s="2">
        <v>0</v>
      </c>
      <c r="F591" s="2">
        <v>0</v>
      </c>
      <c r="G591" s="3">
        <f t="shared" si="14"/>
        <v>8800.7231999999985</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14916.48</v>
      </c>
      <c r="D615" s="2">
        <f>'PR-RAS'!E621</f>
        <v>0</v>
      </c>
      <c r="E615" s="2">
        <v>0</v>
      </c>
      <c r="F615" s="2">
        <v>0</v>
      </c>
      <c r="G615" s="3">
        <f t="shared" si="14"/>
        <v>9158.7187199999989</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14916.48</v>
      </c>
      <c r="D616" s="2">
        <f>'PR-RAS'!E622</f>
        <v>0</v>
      </c>
      <c r="E616" s="2">
        <v>0</v>
      </c>
      <c r="F616" s="2">
        <v>0</v>
      </c>
      <c r="G616" s="3">
        <f t="shared" si="14"/>
        <v>9173.6351999999988</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14916.48</v>
      </c>
      <c r="D634" s="2">
        <f>'PR-RAS'!E640</f>
        <v>0</v>
      </c>
      <c r="E634" s="2">
        <v>0</v>
      </c>
      <c r="F634" s="2">
        <v>0</v>
      </c>
      <c r="G634" s="3">
        <f t="shared" si="14"/>
        <v>9442.13184</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15031.98</v>
      </c>
      <c r="D635" s="2">
        <f>'PR-RAS'!E641</f>
        <v>0</v>
      </c>
      <c r="E635" s="2">
        <v>0</v>
      </c>
      <c r="F635" s="2">
        <v>0</v>
      </c>
      <c r="G635" s="3">
        <f t="shared" si="14"/>
        <v>9530.2753200000006</v>
      </c>
      <c r="H635" s="3">
        <f t="shared" si="15"/>
        <v>2.0000000000436557E-2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1077305.3399999999</v>
      </c>
      <c r="D637" s="2">
        <f>'PR-RAS'!E643</f>
        <v>1040054.7699999999</v>
      </c>
      <c r="E637" s="2">
        <v>0</v>
      </c>
      <c r="F637" s="2">
        <v>0</v>
      </c>
      <c r="G637" s="3">
        <f t="shared" si="14"/>
        <v>2008115.86368</v>
      </c>
      <c r="H637" s="3">
        <f t="shared" si="15"/>
        <v>0.56999999994877726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1431922.38</v>
      </c>
      <c r="D638" s="2">
        <f>'PR-RAS'!E644</f>
        <v>1119884.8899999999</v>
      </c>
      <c r="E638" s="2">
        <v>0</v>
      </c>
      <c r="F638" s="2">
        <v>0</v>
      </c>
      <c r="G638" s="3">
        <f t="shared" si="14"/>
        <v>2338867.9059199998</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354617.04000000004</v>
      </c>
      <c r="D640" s="2">
        <f>'PR-RAS'!E646</f>
        <v>79830.12</v>
      </c>
      <c r="E640" s="2">
        <v>0</v>
      </c>
      <c r="F640" s="2">
        <v>0</v>
      </c>
      <c r="G640" s="3">
        <f t="shared" si="14"/>
        <v>328623.18192</v>
      </c>
      <c r="H640" s="3">
        <f t="shared" si="15"/>
        <v>0.16000000003259629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152242.99000000002</v>
      </c>
      <c r="D641" s="2">
        <f>'PR-RAS'!E647</f>
        <v>0</v>
      </c>
      <c r="E641" s="2">
        <v>0</v>
      </c>
      <c r="F641" s="2">
        <v>0</v>
      </c>
      <c r="G641" s="3">
        <f t="shared" si="14"/>
        <v>97435.51360000002</v>
      </c>
      <c r="H641" s="3">
        <f t="shared" si="15"/>
        <v>9.9999999802093953E-3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218831.29000000004</v>
      </c>
      <c r="E642" s="2">
        <v>0</v>
      </c>
      <c r="F642" s="2">
        <v>0</v>
      </c>
      <c r="G642" s="3">
        <f t="shared" si="14"/>
        <v>280541.71378000005</v>
      </c>
      <c r="H642" s="3">
        <f t="shared" si="15"/>
        <v>0.2900000000372529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202374.05000000002</v>
      </c>
      <c r="D644" s="2">
        <f>'PR-RAS'!E650</f>
        <v>298661.41000000003</v>
      </c>
      <c r="E644" s="2">
        <v>0</v>
      </c>
      <c r="F644" s="2">
        <v>0</v>
      </c>
      <c r="G644" s="3">
        <f t="shared" si="14"/>
        <v>514205.08741000009</v>
      </c>
      <c r="H644" s="3">
        <f t="shared" si="15"/>
        <v>0.46000000005005859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15356.89</v>
      </c>
      <c r="D645" s="2">
        <f>'PR-RAS'!E651</f>
        <v>0</v>
      </c>
      <c r="E645" s="2">
        <v>0</v>
      </c>
      <c r="F645" s="2">
        <v>0</v>
      </c>
      <c r="G645" s="3">
        <f t="shared" si="14"/>
        <v>9889.8371599999991</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251693.9</v>
      </c>
      <c r="D646" s="2">
        <f>'PR-RAS'!E653</f>
        <v>22969.1</v>
      </c>
      <c r="E646" s="2">
        <v>0</v>
      </c>
      <c r="F646" s="2">
        <v>0</v>
      </c>
      <c r="G646" s="3">
        <f t="shared" si="14"/>
        <v>191972.70449999999</v>
      </c>
      <c r="H646" s="3">
        <f t="shared" si="15"/>
        <v>0.20000000000436557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1144552.3899999999</v>
      </c>
      <c r="D647" s="2">
        <f>'PR-RAS'!E654</f>
        <v>1153615.92</v>
      </c>
      <c r="E647" s="2">
        <v>0</v>
      </c>
      <c r="F647" s="2">
        <v>0</v>
      </c>
      <c r="G647" s="3">
        <f t="shared" si="14"/>
        <v>2229852.61258</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1373274.97</v>
      </c>
      <c r="D648" s="2">
        <f>'PR-RAS'!E655</f>
        <v>1156194.1100000001</v>
      </c>
      <c r="E648" s="2">
        <v>0</v>
      </c>
      <c r="F648" s="2">
        <v>0</v>
      </c>
      <c r="G648" s="3">
        <f t="shared" si="14"/>
        <v>2384624.0839300002</v>
      </c>
      <c r="H648" s="3">
        <f t="shared" si="15"/>
        <v>0.14000000013038516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22971.319999999832</v>
      </c>
      <c r="D649" s="2">
        <f>'PR-RAS'!E656</f>
        <v>20390.909999999916</v>
      </c>
      <c r="E649" s="2">
        <v>0</v>
      </c>
      <c r="F649" s="2">
        <v>0</v>
      </c>
      <c r="G649" s="3">
        <f t="shared" si="14"/>
        <v>41312.034719999785</v>
      </c>
      <c r="H649" s="3">
        <f t="shared" si="15"/>
        <v>0.40999999991618097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9</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9</v>
      </c>
      <c r="E652" s="2">
        <v>0</v>
      </c>
      <c r="F652" s="2">
        <v>0</v>
      </c>
      <c r="G652" s="3">
        <f t="shared" si="14"/>
        <v>16.275000000000002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57.34</v>
      </c>
      <c r="D655" s="2">
        <f>'PR-RAS'!E662</f>
        <v>0</v>
      </c>
      <c r="E655" s="2">
        <v>0</v>
      </c>
      <c r="F655" s="2">
        <v>0</v>
      </c>
      <c r="G655" s="3">
        <f t="shared" si="14"/>
        <v>37.500360000000001</v>
      </c>
      <c r="H655" s="3">
        <f t="shared" si="15"/>
        <v>0.34000000000000341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24697.01</v>
      </c>
      <c r="E657" s="2">
        <v>0</v>
      </c>
      <c r="F657" s="2">
        <v>0</v>
      </c>
      <c r="G657" s="3">
        <f t="shared" si="16"/>
        <v>32402.47712</v>
      </c>
      <c r="H657" s="3">
        <f t="shared" si="17"/>
        <v>9.9999999983992893E-3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412538.75</v>
      </c>
      <c r="D662" s="2">
        <f>'PR-RAS'!E669</f>
        <v>11243.01</v>
      </c>
      <c r="E662" s="2">
        <v>0</v>
      </c>
      <c r="F662" s="2">
        <v>0</v>
      </c>
      <c r="G662" s="3">
        <f t="shared" si="14"/>
        <v>287551.37297000003</v>
      </c>
      <c r="H662" s="3">
        <f t="shared" si="15"/>
        <v>0.26000000000021828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14518.26</v>
      </c>
      <c r="E663" s="2">
        <v>0</v>
      </c>
      <c r="F663" s="2">
        <v>0</v>
      </c>
      <c r="G663" s="3">
        <f t="shared" si="14"/>
        <v>19222.176240000001</v>
      </c>
      <c r="H663" s="3">
        <f t="shared" si="15"/>
        <v>0.26000000000021828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148739.76999999999</v>
      </c>
      <c r="D666" s="2">
        <f>'PR-RAS'!E673</f>
        <v>97400</v>
      </c>
      <c r="E666" s="2">
        <v>0</v>
      </c>
      <c r="F666" s="2">
        <v>0</v>
      </c>
      <c r="G666" s="3">
        <f t="shared" si="14"/>
        <v>228453.94705000002</v>
      </c>
      <c r="H666" s="3">
        <f t="shared" si="15"/>
        <v>0.23000000001047738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18000</v>
      </c>
      <c r="D667" s="2">
        <f>'PR-RAS'!E674</f>
        <v>0</v>
      </c>
      <c r="E667" s="2">
        <v>0</v>
      </c>
      <c r="F667" s="2">
        <v>0</v>
      </c>
      <c r="G667" s="3">
        <f t="shared" si="14"/>
        <v>11988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13316.31</v>
      </c>
      <c r="E670" s="2">
        <v>0</v>
      </c>
      <c r="F670" s="2">
        <v>0</v>
      </c>
      <c r="G670" s="3">
        <f t="shared" si="14"/>
        <v>21905.883180000001</v>
      </c>
      <c r="H670" s="3">
        <f t="shared" si="15"/>
        <v>0.70999999999912689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20484.509999999998</v>
      </c>
      <c r="E704" s="2">
        <v>0</v>
      </c>
      <c r="F704" s="2">
        <v>0</v>
      </c>
      <c r="G704" s="3">
        <f t="shared" ref="G704:G707" si="20">(B704/1000)*(C704*1+D704*2)</f>
        <v>28801.221059999996</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1723.13</v>
      </c>
      <c r="D727" s="2">
        <f>'PR-RAS'!E734</f>
        <v>1982.68</v>
      </c>
      <c r="E727" s="2">
        <v>0</v>
      </c>
      <c r="F727" s="2">
        <v>0</v>
      </c>
      <c r="G727" s="3">
        <f t="shared" si="14"/>
        <v>4129.8437399999993</v>
      </c>
      <c r="H727" s="3">
        <f t="shared" si="15"/>
        <v>0.45000000000004547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997.16</v>
      </c>
      <c r="D731" s="2">
        <f>'PR-RAS'!E738</f>
        <v>2538.19</v>
      </c>
      <c r="E731" s="2">
        <v>0</v>
      </c>
      <c r="F731" s="2">
        <v>0</v>
      </c>
      <c r="G731" s="3">
        <f t="shared" si="14"/>
        <v>4433.6841999999997</v>
      </c>
      <c r="H731" s="3">
        <f t="shared" si="15"/>
        <v>0.35000000000002274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5137.6899999999996</v>
      </c>
      <c r="D734" s="2">
        <f>'PR-RAS'!E741</f>
        <v>36643.519999999997</v>
      </c>
      <c r="E734" s="2">
        <v>0</v>
      </c>
      <c r="F734" s="2">
        <v>0</v>
      </c>
      <c r="G734" s="3">
        <f t="shared" si="14"/>
        <v>57485.327089999999</v>
      </c>
      <c r="H734" s="3">
        <f t="shared" si="15"/>
        <v>0.7900000000036016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537.71</v>
      </c>
      <c r="E750" s="2">
        <v>0</v>
      </c>
      <c r="F750" s="2">
        <v>0</v>
      </c>
      <c r="G750" s="3">
        <f t="shared" si="14"/>
        <v>805.48958000000005</v>
      </c>
      <c r="H750" s="3">
        <f t="shared" si="15"/>
        <v>0.28999999999996362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4660</v>
      </c>
      <c r="D771" s="2">
        <f>'PR-RAS'!E778</f>
        <v>2660</v>
      </c>
      <c r="E771" s="2">
        <v>0</v>
      </c>
      <c r="F771" s="2">
        <v>0</v>
      </c>
      <c r="G771" s="3">
        <f t="shared" si="14"/>
        <v>7684.6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5097.84</v>
      </c>
      <c r="D775" s="2">
        <f>'PR-RAS'!E782</f>
        <v>6956.04</v>
      </c>
      <c r="E775" s="2">
        <v>0</v>
      </c>
      <c r="F775" s="2">
        <v>0</v>
      </c>
      <c r="G775" s="3">
        <f t="shared" si="14"/>
        <v>14713.67808</v>
      </c>
      <c r="H775" s="3">
        <f t="shared" si="15"/>
        <v>0.1999999999998181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3780</v>
      </c>
      <c r="D839" s="2">
        <f>'PR-RAS'!E846</f>
        <v>3900</v>
      </c>
      <c r="E839" s="2">
        <v>0</v>
      </c>
      <c r="F839" s="2">
        <v>0</v>
      </c>
      <c r="G839" s="3">
        <f t="shared" si="34"/>
        <v>9704.0399999999991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1505</v>
      </c>
      <c r="D841" s="2">
        <f>'PR-RAS'!E848</f>
        <v>2615</v>
      </c>
      <c r="E841" s="2">
        <v>0</v>
      </c>
      <c r="F841" s="2">
        <v>0</v>
      </c>
      <c r="G841" s="3">
        <f t="shared" si="34"/>
        <v>5657.4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6600</v>
      </c>
      <c r="D843" s="2">
        <f>'PR-RAS'!E850</f>
        <v>2200</v>
      </c>
      <c r="E843" s="2">
        <v>0</v>
      </c>
      <c r="F843" s="2">
        <v>0</v>
      </c>
      <c r="G843" s="3">
        <f t="shared" si="34"/>
        <v>9262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10022.65</v>
      </c>
      <c r="D844" s="2">
        <f>'PR-RAS'!E851</f>
        <v>9160.57</v>
      </c>
      <c r="E844" s="2">
        <v>0</v>
      </c>
      <c r="F844" s="2">
        <v>0</v>
      </c>
      <c r="G844" s="3">
        <f t="shared" si="34"/>
        <v>23893.814969999999</v>
      </c>
      <c r="H844" s="3">
        <f t="shared" si="35"/>
        <v>0.78000000000065484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281.04000000000002</v>
      </c>
      <c r="D846" s="2">
        <f>'PR-RAS'!E853</f>
        <v>0</v>
      </c>
      <c r="E846" s="2">
        <v>0</v>
      </c>
      <c r="F846" s="2">
        <v>0</v>
      </c>
      <c r="G846" s="3">
        <f t="shared" si="34"/>
        <v>237.47880000000001</v>
      </c>
      <c r="H846" s="3">
        <f t="shared" si="35"/>
        <v>4.0000000000020464E-2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11771.93</v>
      </c>
      <c r="D848" s="2">
        <f>'PR-RAS'!E855</f>
        <v>11802.6</v>
      </c>
      <c r="E848" s="2">
        <v>0</v>
      </c>
      <c r="F848" s="2">
        <v>0</v>
      </c>
      <c r="G848" s="3">
        <f t="shared" si="34"/>
        <v>29964.429110000005</v>
      </c>
      <c r="H848" s="3">
        <f t="shared" si="35"/>
        <v>0.46999999999934516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78653.77</v>
      </c>
      <c r="D850" s="2">
        <f>'PR-RAS'!E857</f>
        <v>254274.46</v>
      </c>
      <c r="E850" s="2">
        <v>0</v>
      </c>
      <c r="F850" s="2">
        <v>0</v>
      </c>
      <c r="G850" s="3">
        <f t="shared" si="34"/>
        <v>498535.08380999992</v>
      </c>
      <c r="H850" s="3">
        <f t="shared" si="35"/>
        <v>0.68999999998777639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14916.48</v>
      </c>
      <c r="D988" s="2">
        <f>'PR-RAS'!E995</f>
        <v>0</v>
      </c>
      <c r="E988" s="2">
        <v>0</v>
      </c>
      <c r="F988" s="2">
        <v>0</v>
      </c>
      <c r="G988" s="3">
        <f t="shared" si="34"/>
        <v>14722.565759999999</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5629318.29</v>
      </c>
      <c r="D1011" s="7">
        <f>BILANCA!E6</f>
        <v>5626340.0200000005</v>
      </c>
      <c r="E1011" s="7">
        <v>0</v>
      </c>
      <c r="F1011" s="7">
        <v>0</v>
      </c>
      <c r="G1011" s="8">
        <f t="shared" ref="G1011:G1306" si="38">B1011/1000*C1011+B1011/500*D1011</f>
        <v>16881.998330000002</v>
      </c>
      <c r="H1011" s="8">
        <f t="shared" si="35"/>
        <v>0.31000000052154064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4891841.03</v>
      </c>
      <c r="D1012" s="2">
        <f>BILANCA!E7</f>
        <v>4896440.5200000005</v>
      </c>
      <c r="E1012" s="2">
        <v>0</v>
      </c>
      <c r="F1012" s="2">
        <v>0</v>
      </c>
      <c r="G1012" s="3">
        <f t="shared" si="38"/>
        <v>29369.444140000007</v>
      </c>
      <c r="H1012" s="3">
        <f t="shared" si="35"/>
        <v>0.50999999977648258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451735.49</v>
      </c>
      <c r="D1013" s="2">
        <f>BILANCA!E8</f>
        <v>465735.5</v>
      </c>
      <c r="E1013" s="2">
        <v>0</v>
      </c>
      <c r="F1013" s="2">
        <v>0</v>
      </c>
      <c r="G1013" s="3">
        <f t="shared" si="38"/>
        <v>4149.6194699999996</v>
      </c>
      <c r="H1013" s="3">
        <f t="shared" si="35"/>
        <v>0.98999999999068677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327246.34999999998</v>
      </c>
      <c r="D1014" s="2">
        <f>BILANCA!E9</f>
        <v>327246.36</v>
      </c>
      <c r="E1014" s="2">
        <v>0</v>
      </c>
      <c r="F1014" s="2">
        <v>0</v>
      </c>
      <c r="G1014" s="3">
        <f t="shared" si="38"/>
        <v>3926.9562799999999</v>
      </c>
      <c r="H1014" s="3">
        <f t="shared" si="35"/>
        <v>0.7099999999627471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124489.14</v>
      </c>
      <c r="D1015" s="2">
        <f>BILANCA!E10</f>
        <v>138489.14000000001</v>
      </c>
      <c r="E1015" s="2">
        <v>0</v>
      </c>
      <c r="F1015" s="2">
        <v>0</v>
      </c>
      <c r="G1015" s="3">
        <f t="shared" si="38"/>
        <v>2007.3371000000002</v>
      </c>
      <c r="H1015" s="3">
        <f t="shared" si="35"/>
        <v>0.28000000001338776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3682674.14</v>
      </c>
      <c r="D1017" s="2">
        <f>BILANCA!E12</f>
        <v>3675281.66</v>
      </c>
      <c r="E1017" s="2">
        <v>0</v>
      </c>
      <c r="F1017" s="2">
        <v>0</v>
      </c>
      <c r="G1017" s="3">
        <f t="shared" si="38"/>
        <v>77232.662219999998</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3499302.8</v>
      </c>
      <c r="D1018" s="2">
        <f>BILANCA!E13</f>
        <v>3509445.59</v>
      </c>
      <c r="E1018" s="2">
        <v>0</v>
      </c>
      <c r="F1018" s="2">
        <v>0</v>
      </c>
      <c r="G1018" s="3">
        <f t="shared" si="38"/>
        <v>84145.55184</v>
      </c>
      <c r="H1018" s="3">
        <f t="shared" si="35"/>
        <v>0.61000000033527613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1101463.03</v>
      </c>
      <c r="D1021" s="2">
        <f>BILANCA!E16</f>
        <v>1101463.03</v>
      </c>
      <c r="E1021" s="2">
        <v>0</v>
      </c>
      <c r="F1021" s="2">
        <v>0</v>
      </c>
      <c r="G1021" s="3">
        <f t="shared" si="38"/>
        <v>36348.279989999995</v>
      </c>
      <c r="H1021" s="3">
        <f t="shared" si="35"/>
        <v>6.0000000055879354E-2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3538822.38</v>
      </c>
      <c r="D1022" s="2">
        <f>BILANCA!E17</f>
        <v>3672418.18</v>
      </c>
      <c r="E1022" s="2">
        <v>0</v>
      </c>
      <c r="F1022" s="2">
        <v>0</v>
      </c>
      <c r="G1022" s="3">
        <f t="shared" si="38"/>
        <v>130603.90488</v>
      </c>
      <c r="H1022" s="3">
        <f t="shared" si="35"/>
        <v>0.56000000005587935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1140982.6100000001</v>
      </c>
      <c r="D1023" s="2">
        <f>BILANCA!E18</f>
        <v>1264435.6200000001</v>
      </c>
      <c r="E1023" s="2">
        <v>0</v>
      </c>
      <c r="F1023" s="2">
        <v>0</v>
      </c>
      <c r="G1023" s="3">
        <f t="shared" si="38"/>
        <v>47708.100050000001</v>
      </c>
      <c r="H1023" s="3">
        <f t="shared" si="35"/>
        <v>0.76999999978579581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23010.829999999987</v>
      </c>
      <c r="D1024" s="2">
        <f>BILANCA!E19</f>
        <v>12675.169999999984</v>
      </c>
      <c r="E1024" s="2">
        <v>0</v>
      </c>
      <c r="F1024" s="2">
        <v>0</v>
      </c>
      <c r="G1024" s="3">
        <f t="shared" si="38"/>
        <v>677.05637999999931</v>
      </c>
      <c r="H1024" s="3">
        <f t="shared" si="35"/>
        <v>0.33999999999650754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21116.29</v>
      </c>
      <c r="D1025" s="2">
        <f>BILANCA!E20</f>
        <v>21116.29</v>
      </c>
      <c r="E1025" s="2">
        <v>0</v>
      </c>
      <c r="F1025" s="2">
        <v>0</v>
      </c>
      <c r="G1025" s="3">
        <f t="shared" si="38"/>
        <v>950.23305000000005</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80.959999999999994</v>
      </c>
      <c r="D1026" s="2">
        <f>BILANCA!E21</f>
        <v>80.959999999999994</v>
      </c>
      <c r="E1026" s="2">
        <v>0</v>
      </c>
      <c r="F1026" s="2">
        <v>0</v>
      </c>
      <c r="G1026" s="3">
        <f t="shared" si="38"/>
        <v>3.8860799999999998</v>
      </c>
      <c r="H1026" s="3">
        <f t="shared" si="35"/>
        <v>8.0000000000012506E-2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7492.36</v>
      </c>
      <c r="D1027" s="2">
        <f>BILANCA!E22</f>
        <v>7492.36</v>
      </c>
      <c r="E1027" s="2">
        <v>0</v>
      </c>
      <c r="F1027" s="2">
        <v>0</v>
      </c>
      <c r="G1027" s="3">
        <f t="shared" si="38"/>
        <v>382.11036000000001</v>
      </c>
      <c r="H1027" s="3">
        <f t="shared" si="35"/>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7625.4</v>
      </c>
      <c r="D1030" s="2">
        <f>BILANCA!E25</f>
        <v>7625.42</v>
      </c>
      <c r="E1030" s="2">
        <v>0</v>
      </c>
      <c r="F1030" s="2">
        <v>0</v>
      </c>
      <c r="G1030" s="3">
        <f t="shared" si="38"/>
        <v>457.52480000000003</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123059.27</v>
      </c>
      <c r="D1031" s="2">
        <f>BILANCA!E26</f>
        <v>123059.28</v>
      </c>
      <c r="E1031" s="2">
        <v>0</v>
      </c>
      <c r="F1031" s="2">
        <v>0</v>
      </c>
      <c r="G1031" s="3">
        <f t="shared" si="38"/>
        <v>7752.7344300000004</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136363.45000000001</v>
      </c>
      <c r="D1033" s="2">
        <f>BILANCA!E28</f>
        <v>146699.14000000001</v>
      </c>
      <c r="E1033" s="2">
        <v>0</v>
      </c>
      <c r="F1033" s="2">
        <v>0</v>
      </c>
      <c r="G1033" s="3">
        <f t="shared" si="38"/>
        <v>9884.5197900000003</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71078.66</v>
      </c>
      <c r="D1034" s="2">
        <f>BILANCA!E29</f>
        <v>60407.430000000008</v>
      </c>
      <c r="E1034" s="2">
        <v>0</v>
      </c>
      <c r="F1034" s="2">
        <v>0</v>
      </c>
      <c r="G1034" s="3">
        <f t="shared" si="38"/>
        <v>4605.4444800000001</v>
      </c>
      <c r="H1034" s="3">
        <f t="shared" si="35"/>
        <v>0.77000000000407454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144547.54</v>
      </c>
      <c r="D1035" s="2">
        <f>BILANCA!E30</f>
        <v>144547.54</v>
      </c>
      <c r="E1035" s="2">
        <v>0</v>
      </c>
      <c r="F1035" s="2">
        <v>0</v>
      </c>
      <c r="G1035" s="3">
        <f t="shared" si="38"/>
        <v>10841.065500000001</v>
      </c>
      <c r="H1035" s="3">
        <f t="shared" si="35"/>
        <v>0.91999999998370185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73468.88</v>
      </c>
      <c r="D1039" s="2">
        <f>BILANCA!E34</f>
        <v>84140.11</v>
      </c>
      <c r="E1039" s="2">
        <v>0</v>
      </c>
      <c r="F1039" s="2">
        <v>0</v>
      </c>
      <c r="G1039" s="3">
        <f t="shared" si="38"/>
        <v>7010.7239000000009</v>
      </c>
      <c r="H1039" s="3">
        <f t="shared" si="35"/>
        <v>0.22999999999592546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89281.85</v>
      </c>
      <c r="D1050" s="2">
        <f>BILANCA!E45</f>
        <v>92753.47</v>
      </c>
      <c r="E1050" s="2">
        <v>0</v>
      </c>
      <c r="F1050" s="2">
        <v>0</v>
      </c>
      <c r="G1050" s="3">
        <f t="shared" si="38"/>
        <v>10991.551600000001</v>
      </c>
      <c r="H1050" s="3">
        <f t="shared" si="35"/>
        <v>0.61999999999534339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6643.25</v>
      </c>
      <c r="D1052" s="2">
        <f>BILANCA!E47</f>
        <v>14583.189999999999</v>
      </c>
      <c r="E1052" s="2">
        <v>0</v>
      </c>
      <c r="F1052" s="2">
        <v>0</v>
      </c>
      <c r="G1052" s="3">
        <f t="shared" si="38"/>
        <v>1504.0044599999999</v>
      </c>
      <c r="H1052" s="3">
        <f t="shared" si="35"/>
        <v>0.43999999999869033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38164.44</v>
      </c>
      <c r="D1053" s="2">
        <f>BILANCA!E48</f>
        <v>46914.44</v>
      </c>
      <c r="E1053" s="2">
        <v>0</v>
      </c>
      <c r="F1053" s="2">
        <v>0</v>
      </c>
      <c r="G1053" s="3">
        <f t="shared" si="38"/>
        <v>5675.7127599999994</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82164.86</v>
      </c>
      <c r="D1054" s="2">
        <f>BILANCA!E49</f>
        <v>82164.86</v>
      </c>
      <c r="E1054" s="2">
        <v>0</v>
      </c>
      <c r="F1054" s="2">
        <v>0</v>
      </c>
      <c r="G1054" s="3">
        <f t="shared" si="38"/>
        <v>10845.76152</v>
      </c>
      <c r="H1054" s="3">
        <f t="shared" si="35"/>
        <v>0.27999999999883585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37690.699999999997</v>
      </c>
      <c r="D1055" s="2">
        <f>BILANCA!E50</f>
        <v>50909.02</v>
      </c>
      <c r="E1055" s="2">
        <v>0</v>
      </c>
      <c r="F1055" s="2">
        <v>0</v>
      </c>
      <c r="G1055" s="3">
        <f t="shared" si="38"/>
        <v>6277.8932999999997</v>
      </c>
      <c r="H1055" s="3">
        <f t="shared" si="35"/>
        <v>0.31999999999970896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97872.81</v>
      </c>
      <c r="D1059" s="2">
        <f>BILANCA!E54</f>
        <v>98500.599999999991</v>
      </c>
      <c r="E1059" s="2">
        <v>0</v>
      </c>
      <c r="F1059" s="2">
        <v>0</v>
      </c>
      <c r="G1059" s="3">
        <f t="shared" si="38"/>
        <v>14448.826489999999</v>
      </c>
      <c r="H1059" s="3">
        <f t="shared" si="35"/>
        <v>0.59000000001105946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97872.81</v>
      </c>
      <c r="D1060" s="2">
        <f>BILANCA!E55</f>
        <v>98500.599999999991</v>
      </c>
      <c r="E1060" s="2">
        <v>0</v>
      </c>
      <c r="F1060" s="2">
        <v>0</v>
      </c>
      <c r="G1060" s="3">
        <f t="shared" si="38"/>
        <v>14743.700499999999</v>
      </c>
      <c r="H1060" s="3">
        <f t="shared" si="35"/>
        <v>0.59000000001105946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757431.4</v>
      </c>
      <c r="D1061" s="2">
        <f>BILANCA!E56</f>
        <v>755423.3600000001</v>
      </c>
      <c r="E1061" s="2">
        <v>0</v>
      </c>
      <c r="F1061" s="2">
        <v>0</v>
      </c>
      <c r="G1061" s="3">
        <f t="shared" si="38"/>
        <v>115682.18412000002</v>
      </c>
      <c r="H1061" s="3">
        <f t="shared" si="35"/>
        <v>0.76000000012572855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707560.5</v>
      </c>
      <c r="D1062" s="2">
        <f>BILANCA!E57</f>
        <v>712864.96000000008</v>
      </c>
      <c r="E1062" s="2">
        <v>0</v>
      </c>
      <c r="F1062" s="2">
        <v>0</v>
      </c>
      <c r="G1062" s="3">
        <f t="shared" si="38"/>
        <v>110931.10184000002</v>
      </c>
      <c r="H1062" s="3">
        <f t="shared" si="35"/>
        <v>0.53999999992083758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49870.9</v>
      </c>
      <c r="D1066" s="2">
        <f>BILANCA!E61</f>
        <v>42558.400000000001</v>
      </c>
      <c r="E1066" s="2">
        <v>0</v>
      </c>
      <c r="F1066" s="2">
        <v>0</v>
      </c>
      <c r="G1066" s="3">
        <f t="shared" si="38"/>
        <v>7559.311200000001</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737477.26</v>
      </c>
      <c r="D1074" s="2">
        <f>BILANCA!E69</f>
        <v>729899.49999999977</v>
      </c>
      <c r="E1074" s="2">
        <v>0</v>
      </c>
      <c r="F1074" s="2">
        <v>0</v>
      </c>
      <c r="G1074" s="3">
        <f t="shared" si="38"/>
        <v>140625.68063999998</v>
      </c>
      <c r="H1074" s="3">
        <f t="shared" si="35"/>
        <v>0.76000000024214387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22971.32</v>
      </c>
      <c r="D1075" s="2">
        <f>BILANCA!E70</f>
        <v>20390.909999999822</v>
      </c>
      <c r="E1075" s="2">
        <v>0</v>
      </c>
      <c r="F1075" s="2">
        <v>0</v>
      </c>
      <c r="G1075" s="3">
        <f t="shared" si="38"/>
        <v>4143.9540999999772</v>
      </c>
      <c r="H1075" s="3">
        <f t="shared" si="35"/>
        <v>0.41000000017811544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22804.959999999999</v>
      </c>
      <c r="D1076" s="2">
        <f>BILANCA!E71</f>
        <v>20327.809999999823</v>
      </c>
      <c r="E1076" s="2">
        <v>0</v>
      </c>
      <c r="F1076" s="2">
        <v>0</v>
      </c>
      <c r="G1076" s="3">
        <f t="shared" si="38"/>
        <v>4188.3982799999767</v>
      </c>
      <c r="H1076" s="3">
        <f t="shared" si="35"/>
        <v>0.2300000001778244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22804.959999999999</v>
      </c>
      <c r="D1078" s="2">
        <f>BILANCA!E73</f>
        <v>20327.809999999823</v>
      </c>
      <c r="E1078" s="2">
        <v>0</v>
      </c>
      <c r="F1078" s="2">
        <v>0</v>
      </c>
      <c r="G1078" s="3">
        <f t="shared" si="38"/>
        <v>4315.3194399999766</v>
      </c>
      <c r="H1078" s="3">
        <f t="shared" si="35"/>
        <v>0.2300000001778244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166.36</v>
      </c>
      <c r="D1085" s="2">
        <f>BILANCA!E80</f>
        <v>63.100000000000364</v>
      </c>
      <c r="E1085" s="2">
        <v>0</v>
      </c>
      <c r="F1085" s="2">
        <v>0</v>
      </c>
      <c r="G1085" s="3">
        <f t="shared" si="38"/>
        <v>21.942000000000057</v>
      </c>
      <c r="H1085" s="3">
        <f t="shared" si="35"/>
        <v>0.46000000000037744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92.07</v>
      </c>
      <c r="D1087" s="2">
        <f>BILANCA!E82</f>
        <v>130.15000000000146</v>
      </c>
      <c r="E1087" s="2">
        <v>0</v>
      </c>
      <c r="F1087" s="2">
        <v>0</v>
      </c>
      <c r="G1087" s="3">
        <f t="shared" si="38"/>
        <v>27.132490000000221</v>
      </c>
      <c r="H1087" s="3">
        <f t="shared" si="35"/>
        <v>0.22000000000144837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92.07</v>
      </c>
      <c r="D1092" s="2">
        <f>BILANCA!E87</f>
        <v>130.15000000000146</v>
      </c>
      <c r="E1092" s="2">
        <v>0</v>
      </c>
      <c r="F1092" s="2">
        <v>0</v>
      </c>
      <c r="G1092" s="3">
        <f t="shared" si="38"/>
        <v>28.894340000000238</v>
      </c>
      <c r="H1092" s="3">
        <f t="shared" si="35"/>
        <v>0.22000000000144837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632809.07999999996</v>
      </c>
      <c r="D1140" s="2">
        <f>BILANCA!E135</f>
        <v>632809.07999999996</v>
      </c>
      <c r="E1140" s="2">
        <v>0</v>
      </c>
      <c r="F1140" s="2">
        <v>0</v>
      </c>
      <c r="G1140" s="3">
        <f t="shared" si="38"/>
        <v>246795.54119999998</v>
      </c>
      <c r="H1140" s="3">
        <f t="shared" si="41"/>
        <v>0.15999999991618097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632809.07999999996</v>
      </c>
      <c r="D1141" s="2">
        <f>BILANCA!E136</f>
        <v>632809.07999999996</v>
      </c>
      <c r="E1141" s="2">
        <v>0</v>
      </c>
      <c r="F1141" s="2">
        <v>0</v>
      </c>
      <c r="G1141" s="3">
        <f t="shared" si="38"/>
        <v>248693.96844000003</v>
      </c>
      <c r="H1141" s="3">
        <f t="shared" si="41"/>
        <v>0.15999999991618097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632809.07999999996</v>
      </c>
      <c r="D1147" s="2">
        <f>BILANCA!E142</f>
        <v>632809.07999999996</v>
      </c>
      <c r="E1147" s="2">
        <v>0</v>
      </c>
      <c r="F1147" s="2">
        <v>0</v>
      </c>
      <c r="G1147" s="3">
        <f t="shared" si="38"/>
        <v>260084.53187999999</v>
      </c>
      <c r="H1147" s="3">
        <f t="shared" si="41"/>
        <v>0.15999999991618097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44382.05</v>
      </c>
      <c r="D1152" s="2">
        <f>BILANCA!E147</f>
        <v>55203.509999999995</v>
      </c>
      <c r="E1152" s="2">
        <v>0</v>
      </c>
      <c r="F1152" s="2">
        <v>0</v>
      </c>
      <c r="G1152" s="3">
        <f t="shared" si="38"/>
        <v>21980.047939999997</v>
      </c>
      <c r="H1152" s="3">
        <f t="shared" si="41"/>
        <v>0.54000000000814907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11618.37</v>
      </c>
      <c r="D1153" s="2">
        <f>BILANCA!E148</f>
        <v>9929.7800000000025</v>
      </c>
      <c r="E1153" s="2">
        <v>0</v>
      </c>
      <c r="F1153" s="2">
        <v>0</v>
      </c>
      <c r="G1153" s="3">
        <f t="shared" si="38"/>
        <v>4501.3439900000003</v>
      </c>
      <c r="H1153" s="3">
        <f t="shared" si="41"/>
        <v>0.58999999999832653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2597.3000000000002</v>
      </c>
      <c r="D1164" s="2">
        <f>BILANCA!E159</f>
        <v>5001.2500000000073</v>
      </c>
      <c r="E1164" s="2">
        <v>0</v>
      </c>
      <c r="F1164" s="2">
        <v>0</v>
      </c>
      <c r="G1164" s="3">
        <f t="shared" si="38"/>
        <v>1940.3692000000024</v>
      </c>
      <c r="H1164" s="3">
        <f t="shared" si="41"/>
        <v>0.55000000000745786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30166.38</v>
      </c>
      <c r="D1165" s="2">
        <f>BILANCA!E160</f>
        <v>40272.479999999981</v>
      </c>
      <c r="E1165" s="2">
        <v>0</v>
      </c>
      <c r="F1165" s="2">
        <v>0</v>
      </c>
      <c r="G1165" s="3">
        <f t="shared" si="38"/>
        <v>17160.257699999995</v>
      </c>
      <c r="H1165" s="3">
        <f t="shared" si="41"/>
        <v>0.85999999998239218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21865.850000000002</v>
      </c>
      <c r="D1170" s="2">
        <f>BILANCA!E165</f>
        <v>21365.850000000002</v>
      </c>
      <c r="E1170" s="2">
        <v>0</v>
      </c>
      <c r="F1170" s="2">
        <v>0</v>
      </c>
      <c r="G1170" s="3">
        <f t="shared" si="38"/>
        <v>10335.608000000002</v>
      </c>
      <c r="H1170" s="3">
        <f t="shared" si="41"/>
        <v>0.29999999999563443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17368.740000000002</v>
      </c>
      <c r="D1171" s="2">
        <f>BILANCA!E166</f>
        <v>17368.740000000002</v>
      </c>
      <c r="E1171" s="2">
        <v>0</v>
      </c>
      <c r="F1171" s="2">
        <v>0</v>
      </c>
      <c r="G1171" s="3">
        <f t="shared" si="38"/>
        <v>8389.1014200000009</v>
      </c>
      <c r="H1171" s="3">
        <f t="shared" si="41"/>
        <v>0.51999999999679858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4497.1099999999997</v>
      </c>
      <c r="D1172" s="2">
        <f>BILANCA!E167</f>
        <v>3997.1099999999997</v>
      </c>
      <c r="E1172" s="2">
        <v>0</v>
      </c>
      <c r="F1172" s="2">
        <v>0</v>
      </c>
      <c r="G1172" s="3">
        <f t="shared" si="38"/>
        <v>2023.5954599999998</v>
      </c>
      <c r="H1172" s="3">
        <f t="shared" si="41"/>
        <v>0.21999999999934516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15356.89</v>
      </c>
      <c r="D1176" s="2">
        <f>BILANCA!E171</f>
        <v>0</v>
      </c>
      <c r="E1176" s="2">
        <v>0</v>
      </c>
      <c r="F1176" s="2">
        <v>0</v>
      </c>
      <c r="G1176" s="3">
        <f t="shared" si="38"/>
        <v>2549.2437399999999</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15356.89</v>
      </c>
      <c r="D1179" s="2">
        <f>BILANCA!E174</f>
        <v>0</v>
      </c>
      <c r="E1179" s="2">
        <v>0</v>
      </c>
      <c r="F1179" s="2">
        <v>0</v>
      </c>
      <c r="G1179" s="3">
        <f t="shared" si="38"/>
        <v>2595.31441</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5629318.29</v>
      </c>
      <c r="D1180" s="2">
        <f>BILANCA!E176</f>
        <v>5626340.0199999986</v>
      </c>
      <c r="E1180" s="2">
        <v>0</v>
      </c>
      <c r="F1180" s="2">
        <v>0</v>
      </c>
      <c r="G1180" s="3">
        <f t="shared" si="38"/>
        <v>2869939.7160999998</v>
      </c>
      <c r="H1180" s="3">
        <f t="shared" si="41"/>
        <v>0.30999999865889549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157248.99</v>
      </c>
      <c r="D1181" s="2">
        <f>BILANCA!E177</f>
        <v>235809.8</v>
      </c>
      <c r="E1181" s="2">
        <v>0</v>
      </c>
      <c r="F1181" s="2">
        <v>0</v>
      </c>
      <c r="G1181" s="3">
        <f t="shared" si="38"/>
        <v>107536.52889</v>
      </c>
      <c r="H1181" s="3">
        <f t="shared" si="41"/>
        <v>0.21000000002095476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36978.49</v>
      </c>
      <c r="D1182" s="2">
        <f>BILANCA!E178</f>
        <v>120277.37000000001</v>
      </c>
      <c r="E1182" s="2">
        <v>0</v>
      </c>
      <c r="F1182" s="2">
        <v>0</v>
      </c>
      <c r="G1182" s="3">
        <f t="shared" si="38"/>
        <v>47735.715559999997</v>
      </c>
      <c r="H1182" s="3">
        <f t="shared" si="41"/>
        <v>0.86000000000785803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15356.95</v>
      </c>
      <c r="D1183" s="2">
        <f>BILANCA!E179</f>
        <v>14806.660000000003</v>
      </c>
      <c r="E1183" s="2">
        <v>0</v>
      </c>
      <c r="F1183" s="2">
        <v>0</v>
      </c>
      <c r="G1183" s="3">
        <f t="shared" si="38"/>
        <v>7779.8567100000009</v>
      </c>
      <c r="H1183" s="3">
        <f t="shared" si="41"/>
        <v>0.38999999999577994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9701.83</v>
      </c>
      <c r="D1184" s="2">
        <f>BILANCA!E180</f>
        <v>20392.26999999999</v>
      </c>
      <c r="E1184" s="2">
        <v>0</v>
      </c>
      <c r="F1184" s="2">
        <v>0</v>
      </c>
      <c r="G1184" s="3">
        <f t="shared" si="38"/>
        <v>8784.6283799999946</v>
      </c>
      <c r="H1184" s="3">
        <f t="shared" si="41"/>
        <v>0.43999999998959538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0.18</v>
      </c>
      <c r="D1185" s="2">
        <f>BILANCA!E181</f>
        <v>0.33999999999969077</v>
      </c>
      <c r="E1185" s="2">
        <v>0</v>
      </c>
      <c r="F1185" s="2">
        <v>0</v>
      </c>
      <c r="G1185" s="3">
        <f t="shared" si="38"/>
        <v>0.15049999999989178</v>
      </c>
      <c r="H1185" s="3">
        <f t="shared" si="41"/>
        <v>0.51999999999969071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0.18</v>
      </c>
      <c r="D1188" s="2">
        <f>BILANCA!E184</f>
        <v>0.33999999999969077</v>
      </c>
      <c r="E1188" s="2">
        <v>0</v>
      </c>
      <c r="F1188" s="2">
        <v>0</v>
      </c>
      <c r="G1188" s="3">
        <f t="shared" si="38"/>
        <v>0.15307999999988992</v>
      </c>
      <c r="H1188" s="3">
        <f t="shared" si="41"/>
        <v>0.51999999999969071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1137.9399999999998</v>
      </c>
      <c r="E1190" s="2">
        <v>0</v>
      </c>
      <c r="F1190" s="2">
        <v>0</v>
      </c>
      <c r="G1190" s="3">
        <f>B1190/1000*C1190+B1190/500*D1190</f>
        <v>409.65839999999992</v>
      </c>
      <c r="H1190" s="3">
        <f>ABS(C1190-ROUND(C1190,0))+ABS(D1190-ROUND(D1190,0))</f>
        <v>6.0000000000172804E-2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1137.9399999999998</v>
      </c>
      <c r="E1193" s="2">
        <v>0</v>
      </c>
      <c r="F1193" s="2">
        <v>0</v>
      </c>
      <c r="G1193" s="3">
        <f t="shared" si="42"/>
        <v>416.48603999999995</v>
      </c>
      <c r="H1193" s="3">
        <f t="shared" si="43"/>
        <v>6.0000000000172804E-2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10309.799999999999</v>
      </c>
      <c r="E1198" s="2">
        <v>0</v>
      </c>
      <c r="F1198" s="2">
        <v>0</v>
      </c>
      <c r="G1198" s="3">
        <f t="shared" si="38"/>
        <v>3876.4847999999997</v>
      </c>
      <c r="H1198" s="3">
        <f t="shared" si="41"/>
        <v>0.2000000000007276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11919.53</v>
      </c>
      <c r="D1200" s="2">
        <f>BILANCA!E196</f>
        <v>73630.360000000015</v>
      </c>
      <c r="E1200" s="2">
        <v>0</v>
      </c>
      <c r="F1200" s="2">
        <v>0</v>
      </c>
      <c r="G1200" s="3">
        <f t="shared" si="38"/>
        <v>30244.247500000005</v>
      </c>
      <c r="H1200" s="3">
        <f t="shared" si="41"/>
        <v>0.83000000001447916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120270.5</v>
      </c>
      <c r="D1201" s="2">
        <f>BILANCA!E197</f>
        <v>93336.68</v>
      </c>
      <c r="E1201" s="2">
        <v>0</v>
      </c>
      <c r="F1201" s="2">
        <v>0</v>
      </c>
      <c r="G1201" s="3">
        <f t="shared" si="38"/>
        <v>58626.277260000003</v>
      </c>
      <c r="H1201" s="3">
        <f t="shared" si="41"/>
        <v>0.82000000000698492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120270.5</v>
      </c>
      <c r="D1202" s="2">
        <f>BILANCA!E198</f>
        <v>0</v>
      </c>
      <c r="E1202" s="2">
        <v>0</v>
      </c>
      <c r="F1202" s="2">
        <v>0</v>
      </c>
      <c r="G1202" s="3">
        <f t="shared" ref="G1202:G1206" si="44">B1202/1000*C1202+B1202/500*D1202</f>
        <v>23091.936000000002</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93336.68</v>
      </c>
      <c r="E1203" s="2">
        <v>0</v>
      </c>
      <c r="F1203" s="2">
        <v>0</v>
      </c>
      <c r="G1203" s="3">
        <f t="shared" si="44"/>
        <v>36027.958480000001</v>
      </c>
      <c r="H1203" s="3">
        <f t="shared" si="45"/>
        <v>0.32000000000698492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22195.75</v>
      </c>
      <c r="E1251" s="2">
        <v>0</v>
      </c>
      <c r="F1251" s="2">
        <v>0</v>
      </c>
      <c r="G1251" s="3">
        <f>B1251/1000*C1251+B1251/500*D1251</f>
        <v>10698.351499999999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5472069.2999999998</v>
      </c>
      <c r="D1255" s="2">
        <f>BILANCA!E251</f>
        <v>5390530.2199999988</v>
      </c>
      <c r="E1255" s="2">
        <v>0</v>
      </c>
      <c r="F1255" s="2">
        <v>0</v>
      </c>
      <c r="G1255" s="3">
        <f t="shared" si="38"/>
        <v>3982016.7862999989</v>
      </c>
      <c r="H1255" s="3">
        <f t="shared" si="41"/>
        <v>0.51999999862164259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5608212.7599999998</v>
      </c>
      <c r="D1256" s="2">
        <f>BILANCA!E252</f>
        <v>5612622.2699999996</v>
      </c>
      <c r="E1256" s="2">
        <v>0</v>
      </c>
      <c r="F1256" s="2">
        <v>0</v>
      </c>
      <c r="G1256" s="3">
        <f t="shared" si="38"/>
        <v>4141030.4957999997</v>
      </c>
      <c r="H1256" s="3">
        <f t="shared" si="41"/>
        <v>0.50999999977648258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5608212.7599999998</v>
      </c>
      <c r="D1257" s="2">
        <f>BILANCA!E253</f>
        <v>5612622.2699999996</v>
      </c>
      <c r="E1257" s="2">
        <v>0</v>
      </c>
      <c r="F1257" s="2">
        <v>0</v>
      </c>
      <c r="G1257" s="3">
        <f t="shared" si="38"/>
        <v>4157863.9530999996</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-202374.04999999993</v>
      </c>
      <c r="D1259" s="2">
        <f>BILANCA!E255</f>
        <v>-298661.40999999986</v>
      </c>
      <c r="E1259" s="2">
        <v>0</v>
      </c>
      <c r="F1259" s="2">
        <v>0</v>
      </c>
      <c r="G1259" s="3">
        <f t="shared" si="38"/>
        <v>-199124.52062999993</v>
      </c>
      <c r="H1259" s="3">
        <f t="shared" si="41"/>
        <v>0.45999999978812411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421887.28</v>
      </c>
      <c r="D1260" s="2">
        <f>BILANCA!E256</f>
        <v>503662.00000000006</v>
      </c>
      <c r="E1260" s="2">
        <v>0</v>
      </c>
      <c r="F1260" s="2">
        <v>0</v>
      </c>
      <c r="G1260" s="3">
        <f t="shared" si="38"/>
        <v>357302.82000000007</v>
      </c>
      <c r="H1260" s="3">
        <f t="shared" si="41"/>
        <v>0.28000000008614734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421887.28</v>
      </c>
      <c r="D1261" s="2">
        <f>BILANCA!E257</f>
        <v>503662.00000000006</v>
      </c>
      <c r="E1261" s="2">
        <v>0</v>
      </c>
      <c r="F1261" s="2">
        <v>0</v>
      </c>
      <c r="G1261" s="3">
        <f t="shared" si="38"/>
        <v>358732.03128</v>
      </c>
      <c r="H1261" s="3">
        <f t="shared" si="41"/>
        <v>0.28000000008614734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624261.32999999996</v>
      </c>
      <c r="D1264" s="2">
        <f>BILANCA!E260</f>
        <v>802323.40999999992</v>
      </c>
      <c r="E1264" s="2">
        <v>0</v>
      </c>
      <c r="F1264" s="2">
        <v>0</v>
      </c>
      <c r="G1264" s="3">
        <f t="shared" si="38"/>
        <v>566142.67009999999</v>
      </c>
      <c r="H1264" s="3">
        <f t="shared" si="41"/>
        <v>0.73999999987427145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624261.32999999996</v>
      </c>
      <c r="D1266" s="2">
        <f>BILANCA!E262</f>
        <v>802323.40999999992</v>
      </c>
      <c r="E1266" s="2">
        <v>0</v>
      </c>
      <c r="F1266" s="2">
        <v>0</v>
      </c>
      <c r="G1266" s="3">
        <f t="shared" si="38"/>
        <v>570600.48639999994</v>
      </c>
      <c r="H1266" s="3">
        <f t="shared" si="41"/>
        <v>0.73999999987427145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44364.74</v>
      </c>
      <c r="D1278" s="2">
        <f>BILANCA!E274</f>
        <v>55203.50999999998</v>
      </c>
      <c r="E1278" s="2">
        <v>0</v>
      </c>
      <c r="F1278" s="2">
        <v>0</v>
      </c>
      <c r="G1278" s="3">
        <f t="shared" si="38"/>
        <v>41478.831679999996</v>
      </c>
      <c r="H1278" s="3">
        <f t="shared" si="41"/>
        <v>0.75000000002182787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44364.74</v>
      </c>
      <c r="D1279" s="2">
        <f>BILANCA!E275</f>
        <v>9929.7800000000025</v>
      </c>
      <c r="E1279" s="2">
        <v>0</v>
      </c>
      <c r="F1279" s="2">
        <v>0</v>
      </c>
      <c r="G1279" s="3">
        <f t="shared" ref="G1279:G1294" si="48">B1279/1000*C1279+B1279/500*D1279</f>
        <v>17276.3367</v>
      </c>
      <c r="H1279" s="3">
        <f t="shared" ref="H1279:H1294" si="49">ABS(C1279-ROUND(C1279,0))+ABS(D1279-ROUND(D1279,0))</f>
        <v>0.47999999999956344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5001.25</v>
      </c>
      <c r="E1290" s="2">
        <v>0</v>
      </c>
      <c r="F1290" s="2">
        <v>0</v>
      </c>
      <c r="G1290" s="3">
        <f t="shared" si="48"/>
        <v>2800.7000000000003</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40272.479999999981</v>
      </c>
      <c r="E1291" s="2">
        <v>0</v>
      </c>
      <c r="F1291" s="2">
        <v>0</v>
      </c>
      <c r="G1291" s="3">
        <f t="shared" si="48"/>
        <v>22633.133759999993</v>
      </c>
      <c r="H1291" s="3">
        <f t="shared" si="49"/>
        <v>0.47999999998137355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21865.85</v>
      </c>
      <c r="D1295" s="2">
        <f>BILANCA!E291</f>
        <v>21365.850000000002</v>
      </c>
      <c r="E1295" s="2">
        <v>0</v>
      </c>
      <c r="F1295" s="2">
        <v>0</v>
      </c>
      <c r="G1295" s="3">
        <f t="shared" si="38"/>
        <v>18410.301749999999</v>
      </c>
      <c r="H1295" s="3">
        <f t="shared" si="41"/>
        <v>0.2999999999992724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21865.85</v>
      </c>
      <c r="D1296" s="2">
        <f>BILANCA!E292</f>
        <v>17368.740000000002</v>
      </c>
      <c r="E1296" s="2">
        <v>0</v>
      </c>
      <c r="F1296" s="2">
        <v>0</v>
      </c>
      <c r="G1296" s="3">
        <f t="shared" ref="G1296:G1299" si="50">B1296/1000*C1296+B1296/500*D1296</f>
        <v>16188.552379999999</v>
      </c>
      <c r="H1296" s="3">
        <f t="shared" ref="H1296:H1299" si="51">ABS(C1296-ROUND(C1296,0))+ABS(D1296-ROUND(D1296,0))</f>
        <v>0.40999999999985448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3997.1099999999997</v>
      </c>
      <c r="E1297" s="2">
        <v>0</v>
      </c>
      <c r="F1297" s="2">
        <v>0</v>
      </c>
      <c r="G1297" s="3">
        <f t="shared" si="50"/>
        <v>2294.3411399999995</v>
      </c>
      <c r="H1297" s="3">
        <f t="shared" si="51"/>
        <v>0.10999999999967258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44382.05</v>
      </c>
      <c r="D1305" s="2">
        <f>BILANCA!E302</f>
        <v>55203.51</v>
      </c>
      <c r="E1305" s="2">
        <v>0</v>
      </c>
      <c r="F1305" s="2">
        <v>0</v>
      </c>
      <c r="G1305" s="3">
        <f t="shared" si="38"/>
        <v>45662.775649999996</v>
      </c>
      <c r="H1305" s="3">
        <f t="shared" si="41"/>
        <v>0.54000000000087311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21365.85</v>
      </c>
      <c r="E1308" s="2">
        <v>0</v>
      </c>
      <c r="F1308" s="2">
        <v>0</v>
      </c>
      <c r="G1308" s="3">
        <f t="shared" ref="G1308:G1581" si="52">B1308/1000*C1308+B1308/500*D1308</f>
        <v>12734.046599999998</v>
      </c>
      <c r="H1308" s="3">
        <f t="shared" si="41"/>
        <v>0.15000000000145519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21865.85</v>
      </c>
      <c r="D1309" s="2">
        <f>BILANCA!E306</f>
        <v>0</v>
      </c>
      <c r="E1309" s="2">
        <v>0</v>
      </c>
      <c r="F1309" s="2">
        <v>0</v>
      </c>
      <c r="G1309" s="3">
        <f t="shared" si="52"/>
        <v>6537.8891499999991</v>
      </c>
      <c r="H1309" s="3">
        <f t="shared" si="41"/>
        <v>0.15000000000145519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92.07</v>
      </c>
      <c r="D1314" s="2">
        <f>BILANCA!E311</f>
        <v>130.15</v>
      </c>
      <c r="E1314" s="2">
        <v>0</v>
      </c>
      <c r="F1314" s="2">
        <v>0</v>
      </c>
      <c r="G1314" s="3">
        <f t="shared" si="52"/>
        <v>107.12048</v>
      </c>
      <c r="H1314" s="3">
        <f t="shared" si="41"/>
        <v>0.21999999999999886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96913.43</v>
      </c>
      <c r="E1339" s="2">
        <v>0</v>
      </c>
      <c r="F1339" s="2">
        <v>0</v>
      </c>
      <c r="G1339" s="3">
        <f t="shared" si="52"/>
        <v>63769.036939999998</v>
      </c>
      <c r="H1339" s="3">
        <f t="shared" si="41"/>
        <v>0.42999999999301508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36978.49</v>
      </c>
      <c r="D1340" s="2">
        <f>BILANCA!E337</f>
        <v>23363.94</v>
      </c>
      <c r="E1340" s="2">
        <v>0</v>
      </c>
      <c r="F1340" s="2">
        <v>0</v>
      </c>
      <c r="G1340" s="3">
        <f t="shared" si="52"/>
        <v>27623.1021</v>
      </c>
      <c r="H1340" s="3">
        <f t="shared" si="41"/>
        <v>0.5499999999992724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93336.68</v>
      </c>
      <c r="E1341" s="2">
        <v>0</v>
      </c>
      <c r="F1341" s="2">
        <v>0</v>
      </c>
      <c r="G1341" s="3">
        <f t="shared" si="52"/>
        <v>61788.882160000001</v>
      </c>
      <c r="H1341" s="3">
        <f t="shared" si="41"/>
        <v>0.32000000000698492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120270.5</v>
      </c>
      <c r="D1342" s="2">
        <f>BILANCA!E339</f>
        <v>0</v>
      </c>
      <c r="E1342" s="2">
        <v>0</v>
      </c>
      <c r="F1342" s="2">
        <v>0</v>
      </c>
      <c r="G1342" s="3">
        <f t="shared" si="52"/>
        <v>39929.806000000004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73630.36</v>
      </c>
      <c r="E1347" s="2">
        <v>0</v>
      </c>
      <c r="F1347" s="2">
        <v>0</v>
      </c>
      <c r="G1347" s="3">
        <f t="shared" si="52"/>
        <v>49626.862640000007</v>
      </c>
      <c r="H1347" s="3">
        <f t="shared" si="41"/>
        <v>0.36000000000058208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991.05</v>
      </c>
      <c r="E1368" s="2">
        <v>0</v>
      </c>
      <c r="F1368" s="2">
        <v>0</v>
      </c>
      <c r="G1368" s="3">
        <f t="shared" si="57"/>
        <v>709.59179999999992</v>
      </c>
      <c r="H1368" s="3">
        <f t="shared" si="58"/>
        <v>4.9999999999954525E-2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15392.21</v>
      </c>
      <c r="E1370" s="2">
        <v>0</v>
      </c>
      <c r="F1370" s="2">
        <v>0</v>
      </c>
      <c r="G1370" s="3">
        <f t="shared" si="57"/>
        <v>11082.391199999998</v>
      </c>
      <c r="H1370" s="3">
        <f t="shared" si="58"/>
        <v>0.20999999999912689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5545.6</v>
      </c>
      <c r="E1371" s="2">
        <v>0</v>
      </c>
      <c r="F1371" s="2">
        <v>0</v>
      </c>
      <c r="G1371" s="3">
        <f t="shared" si="57"/>
        <v>4003.9232000000002</v>
      </c>
      <c r="H1371" s="3">
        <f t="shared" si="58"/>
        <v>0.3999999999996362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266.89</v>
      </c>
      <c r="E1372" s="2">
        <v>0</v>
      </c>
      <c r="F1372" s="2">
        <v>0</v>
      </c>
      <c r="G1372" s="3">
        <f t="shared" ref="G1372:G1389" si="59">B1372/1000*C1372+B1372/500*D1372</f>
        <v>193.22835999999998</v>
      </c>
      <c r="H1372" s="3">
        <f t="shared" ref="H1372:H1389" si="60">ABS(C1372-ROUND(C1372,0))+ABS(D1372-ROUND(D1372,0))</f>
        <v>0.11000000000001364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400329.96</v>
      </c>
      <c r="D1401" s="7">
        <f>'RAS-funkcijski'!E5</f>
        <v>324828.56</v>
      </c>
      <c r="E1401" s="7">
        <v>0</v>
      </c>
      <c r="F1401" s="7">
        <v>0</v>
      </c>
      <c r="G1401" s="8">
        <f t="shared" si="52"/>
        <v>1049.9870799999999</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200454.82</v>
      </c>
      <c r="D1402" s="2">
        <f>'RAS-funkcijski'!E6</f>
        <v>299751.81</v>
      </c>
      <c r="E1402" s="2">
        <v>0</v>
      </c>
      <c r="F1402" s="2">
        <v>0</v>
      </c>
      <c r="G1402" s="3">
        <f t="shared" si="52"/>
        <v>1599.91688</v>
      </c>
      <c r="H1402" s="3">
        <f t="shared" si="41"/>
        <v>0.36999999999534339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198630.19</v>
      </c>
      <c r="D1403" s="2">
        <f>'RAS-funkcijski'!E7</f>
        <v>299751.81</v>
      </c>
      <c r="E1403" s="2">
        <v>0</v>
      </c>
      <c r="F1403" s="2">
        <v>0</v>
      </c>
      <c r="G1403" s="3">
        <f t="shared" si="52"/>
        <v>2394.4014299999999</v>
      </c>
      <c r="H1403" s="3">
        <f t="shared" si="41"/>
        <v>0.38000000000465661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1822.49</v>
      </c>
      <c r="D1404" s="2">
        <f>'RAS-funkcijski'!E8</f>
        <v>0</v>
      </c>
      <c r="E1404" s="2">
        <v>0</v>
      </c>
      <c r="F1404" s="2">
        <v>0</v>
      </c>
      <c r="G1404" s="3">
        <f t="shared" si="52"/>
        <v>7.2899599999999998</v>
      </c>
      <c r="H1404" s="3">
        <f t="shared" si="41"/>
        <v>0.49000000000000909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2.14</v>
      </c>
      <c r="D1405" s="2">
        <f>'RAS-funkcijski'!E9</f>
        <v>0</v>
      </c>
      <c r="E1405" s="2">
        <v>0</v>
      </c>
      <c r="F1405" s="2">
        <v>0</v>
      </c>
      <c r="G1405" s="3">
        <f t="shared" si="52"/>
        <v>1.0700000000000001E-2</v>
      </c>
      <c r="H1405" s="3">
        <f t="shared" si="41"/>
        <v>0.14000000000000012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193964.57</v>
      </c>
      <c r="D1409" s="2">
        <f>'RAS-funkcijski'!E13</f>
        <v>25076.75</v>
      </c>
      <c r="E1409" s="2">
        <v>0</v>
      </c>
      <c r="F1409" s="2">
        <v>0</v>
      </c>
      <c r="G1409" s="3">
        <f t="shared" si="52"/>
        <v>2197.0626299999999</v>
      </c>
      <c r="H1409" s="3">
        <f t="shared" si="41"/>
        <v>0.67999999999301508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193964.57</v>
      </c>
      <c r="D1412" s="2">
        <f>'RAS-funkcijski'!E16</f>
        <v>25076.75</v>
      </c>
      <c r="E1412" s="2">
        <v>0</v>
      </c>
      <c r="F1412" s="2">
        <v>0</v>
      </c>
      <c r="G1412" s="3">
        <f t="shared" si="52"/>
        <v>2929.4168400000003</v>
      </c>
      <c r="H1412" s="3">
        <f t="shared" si="41"/>
        <v>0.67999999999301508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5910.57</v>
      </c>
      <c r="D1417" s="2">
        <f>'RAS-funkcijski'!E21</f>
        <v>0</v>
      </c>
      <c r="E1417" s="2">
        <v>0</v>
      </c>
      <c r="F1417" s="2">
        <v>0</v>
      </c>
      <c r="G1417" s="3">
        <f t="shared" si="52"/>
        <v>100.47969000000001</v>
      </c>
      <c r="H1417" s="3">
        <f t="shared" si="41"/>
        <v>0.43000000000029104</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20164</v>
      </c>
      <c r="D1424" s="2">
        <f>'RAS-funkcijski'!E28</f>
        <v>30000</v>
      </c>
      <c r="E1424" s="2">
        <v>0</v>
      </c>
      <c r="F1424" s="2">
        <v>0</v>
      </c>
      <c r="G1424" s="3">
        <f t="shared" si="52"/>
        <v>1923.9360000000001</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20164</v>
      </c>
      <c r="D1426" s="2">
        <f>'RAS-funkcijski'!E30</f>
        <v>30000</v>
      </c>
      <c r="E1426" s="2">
        <v>0</v>
      </c>
      <c r="F1426" s="2">
        <v>0</v>
      </c>
      <c r="G1426" s="3">
        <f t="shared" si="52"/>
        <v>2084.2640000000001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40243.75</v>
      </c>
      <c r="D1431" s="2">
        <f>'RAS-funkcijski'!E35</f>
        <v>1750</v>
      </c>
      <c r="E1431" s="2">
        <v>0</v>
      </c>
      <c r="F1431" s="2">
        <v>0</v>
      </c>
      <c r="G1431" s="3">
        <f t="shared" si="52"/>
        <v>1356.0562500000001</v>
      </c>
      <c r="H1431" s="3">
        <f t="shared" si="41"/>
        <v>0.25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2000</v>
      </c>
      <c r="D1432" s="2">
        <f>'RAS-funkcijski'!E36</f>
        <v>0</v>
      </c>
      <c r="E1432" s="2">
        <v>0</v>
      </c>
      <c r="F1432" s="2">
        <v>0</v>
      </c>
      <c r="G1432" s="3">
        <f t="shared" si="52"/>
        <v>64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2000</v>
      </c>
      <c r="D1434" s="2">
        <f>'RAS-funkcijski'!E38</f>
        <v>0</v>
      </c>
      <c r="E1434" s="2">
        <v>0</v>
      </c>
      <c r="F1434" s="2">
        <v>0</v>
      </c>
      <c r="G1434" s="3">
        <f t="shared" si="52"/>
        <v>68</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38243.75</v>
      </c>
      <c r="D1450" s="2">
        <f>'RAS-funkcijski'!E54</f>
        <v>1750</v>
      </c>
      <c r="E1450" s="2">
        <v>0</v>
      </c>
      <c r="F1450" s="2">
        <v>0</v>
      </c>
      <c r="G1450" s="3">
        <f t="shared" si="52"/>
        <v>2087.1875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38243.75</v>
      </c>
      <c r="D1451" s="2">
        <f>'RAS-funkcijski'!E55</f>
        <v>1750</v>
      </c>
      <c r="E1451" s="2">
        <v>0</v>
      </c>
      <c r="F1451" s="2">
        <v>0</v>
      </c>
      <c r="G1451" s="3">
        <f t="shared" si="52"/>
        <v>2128.9312499999996</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50460.639999999999</v>
      </c>
      <c r="D1471" s="2">
        <f>'RAS-funkcijski'!E75</f>
        <v>260954.83</v>
      </c>
      <c r="E1471" s="2">
        <v>0</v>
      </c>
      <c r="F1471" s="2">
        <v>0</v>
      </c>
      <c r="G1471" s="3">
        <f t="shared" si="52"/>
        <v>40638.29129999999</v>
      </c>
      <c r="H1471" s="3">
        <f t="shared" si="63"/>
        <v>0.53000000001338776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4804.26</v>
      </c>
      <c r="E1472" s="2">
        <v>0</v>
      </c>
      <c r="F1472" s="2">
        <v>0</v>
      </c>
      <c r="G1472" s="3">
        <f t="shared" si="52"/>
        <v>691.81344000000001</v>
      </c>
      <c r="H1472" s="3">
        <f t="shared" si="63"/>
        <v>0.26000000000021828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6655.56</v>
      </c>
      <c r="D1473" s="2">
        <f>'RAS-funkcijski'!E77</f>
        <v>254274.46</v>
      </c>
      <c r="E1473" s="2">
        <v>0</v>
      </c>
      <c r="F1473" s="2">
        <v>0</v>
      </c>
      <c r="G1473" s="3">
        <f t="shared" si="52"/>
        <v>37609.927040000002</v>
      </c>
      <c r="H1473" s="3">
        <f t="shared" si="63"/>
        <v>0.89999999999145075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43805.08</v>
      </c>
      <c r="D1477" s="2">
        <f>'RAS-funkcijski'!E81</f>
        <v>1876.11</v>
      </c>
      <c r="E1477" s="2">
        <v>0</v>
      </c>
      <c r="F1477" s="2">
        <v>0</v>
      </c>
      <c r="G1477" s="3">
        <f t="shared" si="52"/>
        <v>3661.9121</v>
      </c>
      <c r="H1477" s="3">
        <f t="shared" si="63"/>
        <v>0.19000000000164619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502415.92000000004</v>
      </c>
      <c r="D1478" s="2">
        <f>'RAS-funkcijski'!E82</f>
        <v>247938.91</v>
      </c>
      <c r="E1478" s="2">
        <v>0</v>
      </c>
      <c r="F1478" s="2">
        <v>0</v>
      </c>
      <c r="G1478" s="3">
        <f t="shared" si="52"/>
        <v>77866.911720000004</v>
      </c>
      <c r="H1478" s="3">
        <f t="shared" si="63"/>
        <v>0.16999999995459802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4660</v>
      </c>
      <c r="D1480" s="2">
        <f>'RAS-funkcijski'!E84</f>
        <v>0</v>
      </c>
      <c r="E1480" s="2">
        <v>0</v>
      </c>
      <c r="F1480" s="2">
        <v>0</v>
      </c>
      <c r="G1480" s="3">
        <f t="shared" si="52"/>
        <v>372.8</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1009.54</v>
      </c>
      <c r="D1481" s="2">
        <f>'RAS-funkcijski'!E85</f>
        <v>0</v>
      </c>
      <c r="E1481" s="2">
        <v>0</v>
      </c>
      <c r="F1481" s="2">
        <v>0</v>
      </c>
      <c r="G1481" s="3">
        <f t="shared" si="52"/>
        <v>81.772739999999999</v>
      </c>
      <c r="H1481" s="3">
        <f t="shared" si="63"/>
        <v>0.46000000000003638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176405.42</v>
      </c>
      <c r="D1482" s="2">
        <f>'RAS-funkcijski'!E86</f>
        <v>81646.25</v>
      </c>
      <c r="E1482" s="2">
        <v>0</v>
      </c>
      <c r="F1482" s="2">
        <v>0</v>
      </c>
      <c r="G1482" s="3">
        <f t="shared" si="52"/>
        <v>27855.229440000003</v>
      </c>
      <c r="H1482" s="3">
        <f t="shared" si="63"/>
        <v>0.67000000001280569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320340.96000000002</v>
      </c>
      <c r="D1484" s="2">
        <f>'RAS-funkcijski'!E88</f>
        <v>166292.66</v>
      </c>
      <c r="E1484" s="2">
        <v>0</v>
      </c>
      <c r="F1484" s="2">
        <v>0</v>
      </c>
      <c r="G1484" s="3">
        <f t="shared" si="52"/>
        <v>54845.807520000002</v>
      </c>
      <c r="H1484" s="3">
        <f t="shared" si="63"/>
        <v>0.37999999997555278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300</v>
      </c>
      <c r="E1485" s="2">
        <v>0</v>
      </c>
      <c r="F1485" s="2">
        <v>0</v>
      </c>
      <c r="G1485" s="3">
        <f t="shared" si="52"/>
        <v>51.000000000000007</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300</v>
      </c>
      <c r="E1500" s="2">
        <v>0</v>
      </c>
      <c r="F1500" s="2">
        <v>0</v>
      </c>
      <c r="G1500" s="3">
        <f t="shared" si="52"/>
        <v>60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299017.51</v>
      </c>
      <c r="D1503" s="2">
        <f>'RAS-funkcijski'!E107</f>
        <v>136834.94</v>
      </c>
      <c r="E1503" s="2">
        <v>0</v>
      </c>
      <c r="F1503" s="2">
        <v>0</v>
      </c>
      <c r="G1503" s="3">
        <f t="shared" si="52"/>
        <v>58986.801169999999</v>
      </c>
      <c r="H1503" s="3">
        <f t="shared" si="63"/>
        <v>0.54999999998835847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24202</v>
      </c>
      <c r="D1504" s="2">
        <f>'RAS-funkcijski'!E108</f>
        <v>22000</v>
      </c>
      <c r="E1504" s="2">
        <v>0</v>
      </c>
      <c r="F1504" s="2">
        <v>0</v>
      </c>
      <c r="G1504" s="3">
        <f t="shared" si="52"/>
        <v>7093.0079999999998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14662.08</v>
      </c>
      <c r="D1505" s="2">
        <f>'RAS-funkcijski'!E109</f>
        <v>20427.71</v>
      </c>
      <c r="E1505" s="2">
        <v>0</v>
      </c>
      <c r="F1505" s="2">
        <v>0</v>
      </c>
      <c r="G1505" s="3">
        <f t="shared" si="52"/>
        <v>5829.3374999999996</v>
      </c>
      <c r="H1505" s="3">
        <f t="shared" si="63"/>
        <v>0.37000000000080036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5000</v>
      </c>
      <c r="D1506" s="2">
        <f>'RAS-funkcijski'!E110</f>
        <v>0</v>
      </c>
      <c r="E1506" s="2">
        <v>0</v>
      </c>
      <c r="F1506" s="2">
        <v>0</v>
      </c>
      <c r="G1506" s="3">
        <f t="shared" si="52"/>
        <v>530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23615</v>
      </c>
      <c r="E1507" s="2">
        <v>0</v>
      </c>
      <c r="F1507" s="2">
        <v>0</v>
      </c>
      <c r="G1507" s="3">
        <f t="shared" si="52"/>
        <v>5053.6099999999997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14000</v>
      </c>
      <c r="E1508" s="2">
        <v>0</v>
      </c>
      <c r="F1508" s="2">
        <v>0</v>
      </c>
      <c r="G1508" s="3">
        <f t="shared" si="52"/>
        <v>3024</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255153.43</v>
      </c>
      <c r="D1509" s="2">
        <f>'RAS-funkcijski'!E113</f>
        <v>56792.23</v>
      </c>
      <c r="E1509" s="2">
        <v>0</v>
      </c>
      <c r="F1509" s="2">
        <v>0</v>
      </c>
      <c r="G1509" s="3">
        <f t="shared" si="52"/>
        <v>40192.430009999996</v>
      </c>
      <c r="H1509" s="3">
        <f t="shared" si="63"/>
        <v>0.6599999999962165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53000.920000000006</v>
      </c>
      <c r="D1510" s="2">
        <f>'RAS-funkcijski'!E114</f>
        <v>55567.35</v>
      </c>
      <c r="E1510" s="2">
        <v>0</v>
      </c>
      <c r="F1510" s="2">
        <v>0</v>
      </c>
      <c r="G1510" s="3">
        <f t="shared" si="52"/>
        <v>18054.9182</v>
      </c>
      <c r="H1510" s="3">
        <f t="shared" si="63"/>
        <v>0.42999999999301508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39098.270000000004</v>
      </c>
      <c r="D1511" s="2">
        <f>'RAS-funkcijski'!E115</f>
        <v>55567.35</v>
      </c>
      <c r="E1511" s="2">
        <v>0</v>
      </c>
      <c r="F1511" s="2">
        <v>0</v>
      </c>
      <c r="G1511" s="3">
        <f t="shared" si="52"/>
        <v>16675.859669999998</v>
      </c>
      <c r="H1511" s="3">
        <f t="shared" si="63"/>
        <v>0.62000000000261934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26116.34</v>
      </c>
      <c r="D1512" s="2">
        <f>'RAS-funkcijski'!E116</f>
        <v>34604.18</v>
      </c>
      <c r="E1512" s="2">
        <v>0</v>
      </c>
      <c r="F1512" s="2">
        <v>0</v>
      </c>
      <c r="G1512" s="3">
        <f t="shared" si="52"/>
        <v>10676.366400000001</v>
      </c>
      <c r="H1512" s="3">
        <f t="shared" si="63"/>
        <v>0.52000000000043656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12981.93</v>
      </c>
      <c r="D1513" s="2">
        <f>'RAS-funkcijski'!E117</f>
        <v>20963.169999999998</v>
      </c>
      <c r="E1513" s="2">
        <v>0</v>
      </c>
      <c r="F1513" s="2">
        <v>0</v>
      </c>
      <c r="G1513" s="3">
        <f t="shared" si="52"/>
        <v>6204.6345099999999</v>
      </c>
      <c r="H1513" s="3">
        <f t="shared" si="63"/>
        <v>0.23999999999796273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9327.86</v>
      </c>
      <c r="D1514" s="2">
        <f>'RAS-funkcijski'!E118</f>
        <v>0</v>
      </c>
      <c r="E1514" s="2">
        <v>0</v>
      </c>
      <c r="F1514" s="2">
        <v>0</v>
      </c>
      <c r="G1514" s="3">
        <f t="shared" si="52"/>
        <v>1063.3760400000001</v>
      </c>
      <c r="H1514" s="3">
        <f t="shared" si="63"/>
        <v>0.13999999999941792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9327.86</v>
      </c>
      <c r="D1515" s="2">
        <f>'RAS-funkcijski'!E119</f>
        <v>0</v>
      </c>
      <c r="E1515" s="2">
        <v>0</v>
      </c>
      <c r="F1515" s="2">
        <v>0</v>
      </c>
      <c r="G1515" s="3">
        <f t="shared" si="52"/>
        <v>1072.7039000000002</v>
      </c>
      <c r="H1515" s="3">
        <f t="shared" si="63"/>
        <v>0.13999999999941792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4574.79</v>
      </c>
      <c r="D1521" s="2">
        <f>'RAS-funkcijski'!E125</f>
        <v>0</v>
      </c>
      <c r="E1521" s="2">
        <v>0</v>
      </c>
      <c r="F1521" s="2">
        <v>0</v>
      </c>
      <c r="G1521" s="3">
        <f t="shared" si="52"/>
        <v>553.54958999999997</v>
      </c>
      <c r="H1521" s="3">
        <f t="shared" si="63"/>
        <v>0.21000000000003638</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24136.04</v>
      </c>
      <c r="D1525" s="2">
        <f>'RAS-funkcijski'!E129</f>
        <v>30245</v>
      </c>
      <c r="E1525" s="2">
        <v>0</v>
      </c>
      <c r="F1525" s="2">
        <v>0</v>
      </c>
      <c r="G1525" s="3">
        <f t="shared" si="52"/>
        <v>10578.255000000001</v>
      </c>
      <c r="H1525" s="3">
        <f t="shared" si="63"/>
        <v>4.0000000000873115E-2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1505</v>
      </c>
      <c r="D1531" s="2">
        <f>'RAS-funkcijski'!E135</f>
        <v>0</v>
      </c>
      <c r="E1531" s="2">
        <v>0</v>
      </c>
      <c r="F1531" s="2">
        <v>0</v>
      </c>
      <c r="G1531" s="3">
        <f t="shared" si="52"/>
        <v>197.155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18781.04</v>
      </c>
      <c r="D1534" s="2">
        <f>'RAS-funkcijski'!E138</f>
        <v>8715</v>
      </c>
      <c r="E1534" s="2">
        <v>0</v>
      </c>
      <c r="F1534" s="2">
        <v>0</v>
      </c>
      <c r="G1534" s="3">
        <f t="shared" si="52"/>
        <v>4852.2793600000005</v>
      </c>
      <c r="H1534" s="3">
        <f t="shared" si="63"/>
        <v>4.0000000000873115E-2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3850</v>
      </c>
      <c r="D1536" s="2">
        <f>'RAS-funkcijski'!E140</f>
        <v>21530</v>
      </c>
      <c r="E1536" s="2">
        <v>0</v>
      </c>
      <c r="F1536" s="2">
        <v>0</v>
      </c>
      <c r="G1536" s="3">
        <f t="shared" si="52"/>
        <v>6379.7600000000011</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1389768.74</v>
      </c>
      <c r="D1537" s="14">
        <f>'RAS-funkcijski'!E141</f>
        <v>1088419.5900000001</v>
      </c>
      <c r="E1537" s="14">
        <v>0</v>
      </c>
      <c r="F1537" s="14">
        <v>0</v>
      </c>
      <c r="G1537" s="15">
        <f t="shared" si="52"/>
        <v>488625.28504000005</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17146.37</v>
      </c>
      <c r="E1538" s="7">
        <v>0</v>
      </c>
      <c r="F1538" s="7">
        <v>0</v>
      </c>
      <c r="G1538" s="8">
        <f t="shared" si="52"/>
        <v>34.292740000000002</v>
      </c>
      <c r="H1538" s="8">
        <f t="shared" si="63"/>
        <v>0.36999999999898137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17146.37</v>
      </c>
      <c r="E1555" s="2">
        <v>0</v>
      </c>
      <c r="F1555" s="2">
        <v>0</v>
      </c>
      <c r="G1555" s="3">
        <f t="shared" si="52"/>
        <v>617.26931999999988</v>
      </c>
      <c r="H1555" s="3">
        <f t="shared" si="63"/>
        <v>0.36999999999898137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17146.37</v>
      </c>
      <c r="E1556" s="2">
        <v>0</v>
      </c>
      <c r="F1556" s="2">
        <v>0</v>
      </c>
      <c r="G1556" s="3">
        <f t="shared" si="52"/>
        <v>651.56205999999997</v>
      </c>
      <c r="H1556" s="3">
        <f t="shared" si="63"/>
        <v>0.36999999999898137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17146.37</v>
      </c>
      <c r="E1558" s="2">
        <v>0</v>
      </c>
      <c r="F1558" s="2">
        <v>0</v>
      </c>
      <c r="G1558" s="3">
        <f t="shared" si="52"/>
        <v>720.14754000000005</v>
      </c>
      <c r="H1558" s="3">
        <f t="shared" si="63"/>
        <v>0.36999999999898137</v>
      </c>
      <c r="I1558" s="11">
        <f t="shared" si="66"/>
        <v>266.45458979926644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157248.99</v>
      </c>
      <c r="D1582" s="7"/>
      <c r="E1582" s="7">
        <v>0</v>
      </c>
      <c r="F1582" s="7">
        <v>0</v>
      </c>
      <c r="G1582" s="8">
        <f t="shared" ref="G1582:G1686" si="70">B1582/1000*C1582</f>
        <v>157.24898999999999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837477.82000000007</v>
      </c>
      <c r="D1583" s="2">
        <v>0</v>
      </c>
      <c r="E1583" s="2">
        <v>0</v>
      </c>
      <c r="F1583" s="2">
        <v>0</v>
      </c>
      <c r="G1583" s="3">
        <f t="shared" si="70"/>
        <v>1674.9556400000001</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620393.99</v>
      </c>
      <c r="D1585" s="2">
        <v>0</v>
      </c>
      <c r="E1585" s="2">
        <v>0</v>
      </c>
      <c r="F1585" s="2">
        <v>0</v>
      </c>
      <c r="G1585" s="3">
        <f t="shared" si="70"/>
        <v>2481.5759600000001</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226376.61</v>
      </c>
      <c r="D1586" s="2">
        <v>0</v>
      </c>
      <c r="E1586" s="2">
        <v>0</v>
      </c>
      <c r="F1586" s="2">
        <v>0</v>
      </c>
      <c r="G1586" s="3">
        <f t="shared" si="70"/>
        <v>1131.8830499999999</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232357.8</v>
      </c>
      <c r="D1587" s="2">
        <v>0</v>
      </c>
      <c r="E1587" s="2">
        <v>0</v>
      </c>
      <c r="F1587" s="2">
        <v>0</v>
      </c>
      <c r="G1587" s="3">
        <f t="shared" si="70"/>
        <v>1394.1468</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2628.02</v>
      </c>
      <c r="D1588" s="2">
        <v>0</v>
      </c>
      <c r="E1588" s="2">
        <v>0</v>
      </c>
      <c r="F1588" s="2">
        <v>0</v>
      </c>
      <c r="G1588" s="3">
        <f t="shared" si="70"/>
        <v>18.396139999999999</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2660</v>
      </c>
      <c r="D1589" s="2">
        <v>0</v>
      </c>
      <c r="E1589" s="2">
        <v>0</v>
      </c>
      <c r="F1589" s="2">
        <v>0</v>
      </c>
      <c r="G1589" s="3">
        <f t="shared" si="70"/>
        <v>21.28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2217.35</v>
      </c>
      <c r="D1590" s="2">
        <v>0</v>
      </c>
      <c r="E1590" s="2">
        <v>0</v>
      </c>
      <c r="F1590" s="2">
        <v>0</v>
      </c>
      <c r="G1590" s="3">
        <f>B1590/1000*C1590</f>
        <v>19.956149999999997</v>
      </c>
      <c r="H1590" s="3">
        <f>ABS(C1590-ROUND(C1590,0))</f>
        <v>0.34999999999990905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29678.17</v>
      </c>
      <c r="D1591" s="2">
        <v>0</v>
      </c>
      <c r="E1591" s="2">
        <v>0</v>
      </c>
      <c r="F1591" s="2">
        <v>0</v>
      </c>
      <c r="G1591" s="3">
        <f t="shared" si="70"/>
        <v>296.7817</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124476.04</v>
      </c>
      <c r="D1593" s="2">
        <v>0</v>
      </c>
      <c r="E1593" s="2">
        <v>0</v>
      </c>
      <c r="F1593" s="2">
        <v>0</v>
      </c>
      <c r="G1593" s="3">
        <f t="shared" si="70"/>
        <v>1493.7124799999999</v>
      </c>
      <c r="H1593" s="3">
        <f t="shared" si="71"/>
        <v>3.9999999993597157E-2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179775.07</v>
      </c>
      <c r="D1594" s="2">
        <v>0</v>
      </c>
      <c r="E1594" s="2">
        <v>0</v>
      </c>
      <c r="F1594" s="2">
        <v>0</v>
      </c>
      <c r="G1594" s="3">
        <f t="shared" si="70"/>
        <v>2337.07591</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37308.76</v>
      </c>
      <c r="D1601" s="2">
        <v>0</v>
      </c>
      <c r="E1601" s="2">
        <v>0</v>
      </c>
      <c r="F1601" s="2">
        <v>0</v>
      </c>
      <c r="G1601" s="3">
        <f>B1601/1000*C1601</f>
        <v>746.17520000000002</v>
      </c>
      <c r="H1601" s="3">
        <f>ABS(C1601-ROUND(C1601,0))</f>
        <v>0.23999999999796273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758917.01</v>
      </c>
      <c r="D1602" s="2">
        <v>0</v>
      </c>
      <c r="E1602" s="2">
        <v>0</v>
      </c>
      <c r="F1602" s="2">
        <v>0</v>
      </c>
      <c r="G1602" s="3">
        <f t="shared" si="70"/>
        <v>15937.257210000002</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537095.11</v>
      </c>
      <c r="D1604" s="2">
        <v>0</v>
      </c>
      <c r="E1604" s="2">
        <v>0</v>
      </c>
      <c r="F1604" s="2">
        <v>0</v>
      </c>
      <c r="G1604" s="3">
        <f t="shared" si="70"/>
        <v>12353.187529999999</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226926.9</v>
      </c>
      <c r="D1605" s="2">
        <v>0</v>
      </c>
      <c r="E1605" s="2">
        <v>0</v>
      </c>
      <c r="F1605" s="2">
        <v>0</v>
      </c>
      <c r="G1605" s="3">
        <f t="shared" si="70"/>
        <v>5446.2456000000002</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221667.36</v>
      </c>
      <c r="D1606" s="2">
        <v>0</v>
      </c>
      <c r="E1606" s="2">
        <v>0</v>
      </c>
      <c r="F1606" s="2">
        <v>0</v>
      </c>
      <c r="G1606" s="3">
        <f t="shared" si="70"/>
        <v>5541.6840000000002</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2627.86</v>
      </c>
      <c r="D1607" s="2">
        <v>0</v>
      </c>
      <c r="E1607" s="2">
        <v>0</v>
      </c>
      <c r="F1607" s="2">
        <v>0</v>
      </c>
      <c r="G1607" s="3">
        <f t="shared" si="70"/>
        <v>68.324359999999999</v>
      </c>
      <c r="H1607" s="3">
        <f t="shared" si="71"/>
        <v>0.13999999999987267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2660</v>
      </c>
      <c r="D1608" s="2">
        <v>0</v>
      </c>
      <c r="E1608" s="2">
        <v>0</v>
      </c>
      <c r="F1608" s="2">
        <v>0</v>
      </c>
      <c r="G1608" s="3">
        <f t="shared" si="70"/>
        <v>71.819999999999993</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1079.4100000000001</v>
      </c>
      <c r="D1609" s="2">
        <v>0</v>
      </c>
      <c r="E1609" s="2">
        <v>0</v>
      </c>
      <c r="F1609" s="2">
        <v>0</v>
      </c>
      <c r="G1609" s="3">
        <f>B1609/1000*C1609</f>
        <v>30.223480000000002</v>
      </c>
      <c r="H1609" s="3">
        <f>ABS(C1609-ROUND(C1609,0))</f>
        <v>0.41000000000008185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19368.37</v>
      </c>
      <c r="D1610" s="2">
        <v>0</v>
      </c>
      <c r="E1610" s="2">
        <v>0</v>
      </c>
      <c r="F1610" s="2">
        <v>0</v>
      </c>
      <c r="G1610" s="3">
        <f t="shared" si="70"/>
        <v>561.68272999999999</v>
      </c>
      <c r="H1610" s="3">
        <f t="shared" si="71"/>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62765.21</v>
      </c>
      <c r="D1612" s="2">
        <v>0</v>
      </c>
      <c r="E1612" s="2">
        <v>0</v>
      </c>
      <c r="F1612" s="2">
        <v>0</v>
      </c>
      <c r="G1612" s="3">
        <f t="shared" si="70"/>
        <v>1945.7215099999999</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206708.89</v>
      </c>
      <c r="D1613" s="2">
        <v>0</v>
      </c>
      <c r="E1613" s="2">
        <v>0</v>
      </c>
      <c r="F1613" s="2">
        <v>0</v>
      </c>
      <c r="G1613" s="3">
        <f t="shared" si="70"/>
        <v>6614.6844800000008</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15113.01</v>
      </c>
      <c r="D1620" s="2">
        <v>0</v>
      </c>
      <c r="E1620" s="2">
        <v>0</v>
      </c>
      <c r="F1620" s="2">
        <v>0</v>
      </c>
      <c r="G1620" s="3">
        <f>B1620/1000*C1620</f>
        <v>589.40738999999996</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235809.80000000005</v>
      </c>
      <c r="D1621" s="2">
        <v>0</v>
      </c>
      <c r="E1621" s="2">
        <v>0</v>
      </c>
      <c r="F1621" s="2">
        <v>0</v>
      </c>
      <c r="G1621" s="3">
        <f t="shared" si="70"/>
        <v>9432.3920000000016</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151384.93</v>
      </c>
      <c r="D1622" s="2">
        <v>0</v>
      </c>
      <c r="E1622" s="2">
        <v>0</v>
      </c>
      <c r="F1622" s="2">
        <v>0</v>
      </c>
      <c r="G1622" s="3">
        <f t="shared" si="70"/>
        <v>6206.7821299999996</v>
      </c>
      <c r="H1622" s="3">
        <f t="shared" si="71"/>
        <v>7.0000000006984919E-2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111249.24</v>
      </c>
      <c r="D1628" s="2">
        <v>0</v>
      </c>
      <c r="E1628" s="2">
        <v>0</v>
      </c>
      <c r="F1628" s="2">
        <v>0</v>
      </c>
      <c r="G1628" s="3">
        <f t="shared" si="70"/>
        <v>5228.7142800000001</v>
      </c>
      <c r="H1628" s="3">
        <f t="shared" si="71"/>
        <v>0.24000000000523869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14806.859999999999</v>
      </c>
      <c r="D1629" s="2">
        <v>0</v>
      </c>
      <c r="E1629" s="2">
        <v>0</v>
      </c>
      <c r="F1629" s="2">
        <v>0</v>
      </c>
      <c r="G1629" s="3">
        <f t="shared" si="70"/>
        <v>710.7292799999999</v>
      </c>
      <c r="H1629" s="3">
        <f t="shared" si="71"/>
        <v>0.14000000000123691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14806.8</v>
      </c>
      <c r="D1630" s="2">
        <v>0</v>
      </c>
      <c r="E1630" s="2">
        <v>0</v>
      </c>
      <c r="F1630" s="2">
        <v>0</v>
      </c>
      <c r="G1630" s="3">
        <f t="shared" si="70"/>
        <v>725.53319999999997</v>
      </c>
      <c r="H1630" s="3">
        <f t="shared" si="71"/>
        <v>0.2000000000007276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0.06</v>
      </c>
      <c r="D1633" s="2">
        <v>0</v>
      </c>
      <c r="E1633" s="2">
        <v>0</v>
      </c>
      <c r="F1633" s="2">
        <v>0</v>
      </c>
      <c r="G1633" s="3">
        <f t="shared" si="70"/>
        <v>3.1199999999999999E-3</v>
      </c>
      <c r="H1633" s="3">
        <f t="shared" si="71"/>
        <v>0.06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11970.220000000001</v>
      </c>
      <c r="D1634" s="2">
        <v>0</v>
      </c>
      <c r="E1634" s="2">
        <v>0</v>
      </c>
      <c r="F1634" s="2">
        <v>0</v>
      </c>
      <c r="G1634" s="3">
        <f t="shared" si="70"/>
        <v>634.42166000000009</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2637.94</v>
      </c>
      <c r="D1635" s="2">
        <v>0</v>
      </c>
      <c r="E1635" s="2">
        <v>0</v>
      </c>
      <c r="F1635" s="2">
        <v>0</v>
      </c>
      <c r="G1635" s="3">
        <f t="shared" si="70"/>
        <v>142.44875999999999</v>
      </c>
      <c r="H1635" s="3">
        <f t="shared" si="71"/>
        <v>5.999999999994543E-2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7795.05</v>
      </c>
      <c r="D1636" s="2">
        <v>0</v>
      </c>
      <c r="E1636" s="2">
        <v>0</v>
      </c>
      <c r="F1636" s="2">
        <v>0</v>
      </c>
      <c r="G1636" s="3">
        <f t="shared" si="70"/>
        <v>428.72775000000001</v>
      </c>
      <c r="H1636" s="3">
        <f t="shared" si="71"/>
        <v>5.0000000000181899E-2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944.86</v>
      </c>
      <c r="D1637" s="2">
        <v>0</v>
      </c>
      <c r="E1637" s="2">
        <v>0</v>
      </c>
      <c r="F1637" s="2">
        <v>0</v>
      </c>
      <c r="G1637" s="3">
        <f t="shared" si="70"/>
        <v>52.91216</v>
      </c>
      <c r="H1637" s="3">
        <f t="shared" si="71"/>
        <v>0.13999999999998636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592.37</v>
      </c>
      <c r="D1638" s="2">
        <v>0</v>
      </c>
      <c r="E1638" s="2">
        <v>0</v>
      </c>
      <c r="F1638" s="2">
        <v>0</v>
      </c>
      <c r="G1638" s="3">
        <f t="shared" si="70"/>
        <v>33.765090000000001</v>
      </c>
      <c r="H1638" s="3">
        <f t="shared" si="71"/>
        <v>0.37000000000000455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0.34</v>
      </c>
      <c r="D1639" s="2">
        <v>0</v>
      </c>
      <c r="E1639" s="2">
        <v>0</v>
      </c>
      <c r="F1639" s="2">
        <v>0</v>
      </c>
      <c r="G1639" s="3">
        <f t="shared" si="70"/>
        <v>1.9720000000000001E-2</v>
      </c>
      <c r="H1639" s="3">
        <f t="shared" si="71"/>
        <v>0.34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0.34</v>
      </c>
      <c r="D1640" s="2">
        <v>0</v>
      </c>
      <c r="E1640" s="2">
        <v>0</v>
      </c>
      <c r="F1640" s="2">
        <v>0</v>
      </c>
      <c r="G1640" s="3">
        <f t="shared" si="70"/>
        <v>2.0060000000000001E-2</v>
      </c>
      <c r="H1640" s="3">
        <f t="shared" si="71"/>
        <v>0.34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531.53</v>
      </c>
      <c r="D1649" s="2">
        <v>0</v>
      </c>
      <c r="E1649" s="2">
        <v>0</v>
      </c>
      <c r="F1649" s="2">
        <v>0</v>
      </c>
      <c r="G1649" s="3">
        <f t="shared" ref="G1649:G1653" si="72">B1649/1000*C1649</f>
        <v>36.144040000000004</v>
      </c>
      <c r="H1649" s="3">
        <f t="shared" ref="H1649:H1653" si="73">ABS(C1649-ROUND(C1649,0))</f>
        <v>0.47000000000002728</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531.53</v>
      </c>
      <c r="D1652" s="2">
        <v>0</v>
      </c>
      <c r="E1652" s="2">
        <v>0</v>
      </c>
      <c r="F1652" s="2">
        <v>0</v>
      </c>
      <c r="G1652" s="3">
        <f t="shared" si="72"/>
        <v>37.738629999999993</v>
      </c>
      <c r="H1652" s="3">
        <f t="shared" si="73"/>
        <v>0.47000000000002728</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10309.799999999999</v>
      </c>
      <c r="D1654" s="2">
        <v>0</v>
      </c>
      <c r="E1654" s="2">
        <v>0</v>
      </c>
      <c r="F1654" s="2">
        <v>0</v>
      </c>
      <c r="G1654" s="3">
        <f t="shared" si="70"/>
        <v>752.61539999999991</v>
      </c>
      <c r="H1654" s="3">
        <f t="shared" si="71"/>
        <v>0.2000000000007276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10309.799999999999</v>
      </c>
      <c r="D1656" s="2">
        <v>0</v>
      </c>
      <c r="E1656" s="2">
        <v>0</v>
      </c>
      <c r="F1656" s="2">
        <v>0</v>
      </c>
      <c r="G1656" s="3">
        <f t="shared" si="70"/>
        <v>773.2349999999999</v>
      </c>
      <c r="H1656" s="3">
        <f t="shared" si="71"/>
        <v>0.2000000000007276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73630.490000000005</v>
      </c>
      <c r="D1664" s="2">
        <v>0</v>
      </c>
      <c r="E1664" s="2">
        <v>0</v>
      </c>
      <c r="F1664" s="2">
        <v>0</v>
      </c>
      <c r="G1664" s="3">
        <f t="shared" si="70"/>
        <v>6111.3306700000012</v>
      </c>
      <c r="H1664" s="3">
        <f t="shared" si="71"/>
        <v>0.49000000000523869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57190.61</v>
      </c>
      <c r="D1665" s="2">
        <v>0</v>
      </c>
      <c r="E1665" s="2">
        <v>0</v>
      </c>
      <c r="F1665" s="2">
        <v>0</v>
      </c>
      <c r="G1665" s="3">
        <f t="shared" si="70"/>
        <v>4804.0112400000007</v>
      </c>
      <c r="H1665" s="3">
        <f t="shared" si="71"/>
        <v>0.38999999999941792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4997.16</v>
      </c>
      <c r="D1667" s="2">
        <v>0</v>
      </c>
      <c r="E1667" s="2">
        <v>0</v>
      </c>
      <c r="F1667" s="2">
        <v>0</v>
      </c>
      <c r="G1667" s="3">
        <f t="shared" si="70"/>
        <v>429.75575999999995</v>
      </c>
      <c r="H1667" s="3">
        <f t="shared" si="71"/>
        <v>0.15999999999985448</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11442.72</v>
      </c>
      <c r="D1668" s="2">
        <v>0</v>
      </c>
      <c r="E1668" s="2">
        <v>0</v>
      </c>
      <c r="F1668" s="2">
        <v>0</v>
      </c>
      <c r="G1668" s="3">
        <f t="shared" si="70"/>
        <v>995.51663999999982</v>
      </c>
      <c r="H1668" s="3">
        <f t="shared" si="71"/>
        <v>0.28000000000065484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17939.939999999999</v>
      </c>
      <c r="D1669" s="2">
        <v>0</v>
      </c>
      <c r="E1669" s="2">
        <v>0</v>
      </c>
      <c r="F1669" s="2">
        <v>0</v>
      </c>
      <c r="G1669" s="3">
        <f t="shared" si="70"/>
        <v>1578.7147199999997</v>
      </c>
      <c r="H1669" s="3">
        <f t="shared" si="71"/>
        <v>6.0000000001309672E-2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17939.939999999999</v>
      </c>
      <c r="D1671" s="2">
        <v>0</v>
      </c>
      <c r="E1671" s="2">
        <v>0</v>
      </c>
      <c r="F1671" s="2">
        <v>0</v>
      </c>
      <c r="G1671" s="3">
        <f t="shared" si="70"/>
        <v>1614.5945999999999</v>
      </c>
      <c r="H1671" s="3">
        <f t="shared" si="71"/>
        <v>6.0000000001309672E-2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22195.75</v>
      </c>
      <c r="D1680" s="2">
        <v>0</v>
      </c>
      <c r="E1680" s="2">
        <v>0</v>
      </c>
      <c r="F1680" s="2">
        <v>0</v>
      </c>
      <c r="G1680" s="3">
        <f>B1680/1000*C1680</f>
        <v>2197.37925</v>
      </c>
      <c r="H1680" s="3">
        <f>ABS(C1680-ROUND(C1680,0))</f>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84424.87</v>
      </c>
      <c r="D1681" s="2">
        <v>0</v>
      </c>
      <c r="E1681" s="2">
        <v>0</v>
      </c>
      <c r="F1681" s="2">
        <v>0</v>
      </c>
      <c r="G1681" s="3">
        <f t="shared" si="70"/>
        <v>8442.4869999999992</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9028.6200000000008</v>
      </c>
      <c r="D1683" s="2">
        <v>0</v>
      </c>
      <c r="E1683" s="2">
        <v>0</v>
      </c>
      <c r="F1683" s="2">
        <v>0</v>
      </c>
      <c r="G1683" s="3">
        <f t="shared" si="70"/>
        <v>920.91924000000006</v>
      </c>
      <c r="H1683" s="3">
        <f t="shared" si="71"/>
        <v>0.37999999999919964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75396.25</v>
      </c>
      <c r="D1684" s="2">
        <v>0</v>
      </c>
      <c r="E1684" s="2">
        <v>0</v>
      </c>
      <c r="F1684" s="2">
        <v>0</v>
      </c>
      <c r="G1684" s="3">
        <f t="shared" si="70"/>
        <v>7765.8137499999993</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36854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1021691.6799999998</v>
      </c>
      <c r="I17" s="275">
        <f>'PR-RAS'!E6</f>
        <v>1037554.7699999999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741215.13</v>
      </c>
      <c r="I18" s="275">
        <f>'PR-RAS'!E152</f>
        <v>940109.82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202374.05000000002</v>
      </c>
      <c r="I20" s="275">
        <f>'PR-RAS'!E650</f>
        <v>298661.41000000003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4891841.03</v>
      </c>
      <c r="I22" s="275">
        <f>BILANCA!E7</f>
        <v>4896440.5200000005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737477.26</v>
      </c>
      <c r="I23" s="275">
        <f>BILANCA!E69</f>
        <v>729899.49999999977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157248.99</v>
      </c>
      <c r="I24" s="275">
        <f>BILANCA!E177</f>
        <v>235809.8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5472069.2999999998</v>
      </c>
      <c r="I25" s="275">
        <f>BILANCA!E251</f>
        <v>5390530.2199999988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400329.96</v>
      </c>
      <c r="I27" s="275">
        <f>'RAS-funkcijski'!E5</f>
        <v>324828.56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40243.75</v>
      </c>
      <c r="I28" s="275">
        <f>'RAS-funkcijski'!E35</f>
        <v>1750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320340.96000000002</v>
      </c>
      <c r="I29" s="275">
        <f>'RAS-funkcijski'!E88</f>
        <v>166292.66</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53000.920000000006</v>
      </c>
      <c r="I30" s="275">
        <f>'RAS-funkcijski'!E114</f>
        <v>55567.35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1389768.74</v>
      </c>
      <c r="I31" s="275">
        <f>'RAS-funkcijski'!E141</f>
        <v>1088419.5900000001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17146.37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17146.37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157248.99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235809.80000000005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151384.93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84424.87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1021691.6799999998</v>
      </c>
      <c r="E6" s="60">
        <f>E7+E43+E49+E82+E106+E125+E134+E140</f>
        <v>1037554.7699999999</v>
      </c>
      <c r="F6" s="45">
        <f t="shared" ref="F6:F132" si="0">IF(D6&lt;&gt;0,IF(E6/D6&gt;=100,"&gt;&gt;100",E6/D6*100),"-")</f>
        <v>101.55262985013249</v>
      </c>
    </row>
    <row r="7" spans="1:24" ht="12.75" customHeight="1" x14ac:dyDescent="0.2">
      <c r="A7" s="63">
        <v>61</v>
      </c>
      <c r="B7" s="220" t="s">
        <v>17</v>
      </c>
      <c r="C7" s="247" t="s">
        <v>18</v>
      </c>
      <c r="D7" s="60">
        <f>D8+D17+D23+D29+D36+D39</f>
        <v>272534.8</v>
      </c>
      <c r="E7" s="60">
        <f>E8+E17+E23+E29+E36+E39</f>
        <v>286928.40999999997</v>
      </c>
      <c r="F7" s="45">
        <f t="shared" si="0"/>
        <v>105.2813842489106</v>
      </c>
    </row>
    <row r="8" spans="1:24" ht="12.75" customHeight="1" x14ac:dyDescent="0.2">
      <c r="A8" s="63">
        <v>611</v>
      </c>
      <c r="B8" s="220" t="s">
        <v>19</v>
      </c>
      <c r="C8" s="247" t="s">
        <v>20</v>
      </c>
      <c r="D8" s="60">
        <f>SUM(D9:D14)-D15-D16</f>
        <v>186773.13</v>
      </c>
      <c r="E8" s="60">
        <f>SUM(E9:E14)-E15-E16</f>
        <v>256553.58</v>
      </c>
      <c r="F8" s="45">
        <f t="shared" si="0"/>
        <v>137.36107543949174</v>
      </c>
    </row>
    <row r="9" spans="1:24" ht="12.75" customHeight="1" x14ac:dyDescent="0.2">
      <c r="A9" s="63">
        <v>6111</v>
      </c>
      <c r="B9" s="65" t="s">
        <v>21</v>
      </c>
      <c r="C9" s="247" t="s">
        <v>22</v>
      </c>
      <c r="D9" s="194">
        <v>113260.46</v>
      </c>
      <c r="E9" s="194">
        <v>176130.45</v>
      </c>
      <c r="F9" s="45">
        <f t="shared" si="0"/>
        <v>155.50921301220214</v>
      </c>
    </row>
    <row r="10" spans="1:24" ht="12.75" customHeight="1" x14ac:dyDescent="0.2">
      <c r="A10" s="63">
        <v>6112</v>
      </c>
      <c r="B10" s="65" t="s">
        <v>23</v>
      </c>
      <c r="C10" s="247" t="s">
        <v>24</v>
      </c>
      <c r="D10" s="194">
        <v>39874.480000000003</v>
      </c>
      <c r="E10" s="194">
        <v>47110.46</v>
      </c>
      <c r="F10" s="45">
        <f t="shared" si="0"/>
        <v>118.14689495637309</v>
      </c>
    </row>
    <row r="11" spans="1:24" ht="12.75" customHeight="1" x14ac:dyDescent="0.2">
      <c r="A11" s="63">
        <v>6113</v>
      </c>
      <c r="B11" s="65" t="s">
        <v>25</v>
      </c>
      <c r="C11" s="247" t="s">
        <v>26</v>
      </c>
      <c r="D11" s="194">
        <v>17366.7</v>
      </c>
      <c r="E11" s="194">
        <v>11879.9</v>
      </c>
      <c r="F11" s="45">
        <f t="shared" si="0"/>
        <v>68.40620267523478</v>
      </c>
    </row>
    <row r="12" spans="1:24" ht="12.75" customHeight="1" x14ac:dyDescent="0.2">
      <c r="A12" s="63">
        <v>6114</v>
      </c>
      <c r="B12" s="65" t="s">
        <v>27</v>
      </c>
      <c r="C12" s="247" t="s">
        <v>28</v>
      </c>
      <c r="D12" s="194">
        <v>16271.49</v>
      </c>
      <c r="E12" s="194">
        <v>21432.77</v>
      </c>
      <c r="F12" s="45">
        <f t="shared" si="0"/>
        <v>131.71977489461631</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81246.459999999992</v>
      </c>
      <c r="E23" s="60">
        <f t="shared" si="2"/>
        <v>24970.039999999997</v>
      </c>
      <c r="F23" s="45">
        <f t="shared" si="0"/>
        <v>30.733695966568881</v>
      </c>
    </row>
    <row r="24" spans="1:6" ht="12.75" customHeight="1" x14ac:dyDescent="0.2">
      <c r="A24" s="63">
        <v>6131</v>
      </c>
      <c r="B24" s="65" t="s">
        <v>51</v>
      </c>
      <c r="C24" s="247" t="s">
        <v>52</v>
      </c>
      <c r="D24" s="194">
        <v>159.34</v>
      </c>
      <c r="E24" s="194">
        <v>273.02999999999997</v>
      </c>
      <c r="F24" s="45">
        <f t="shared" si="0"/>
        <v>171.35057110581144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81087.12</v>
      </c>
      <c r="E27" s="194">
        <v>24697.01</v>
      </c>
      <c r="F27" s="45">
        <f t="shared" si="0"/>
        <v>30.457377201212722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4515.21</v>
      </c>
      <c r="E29" s="60">
        <f>SUM(E30:E35)</f>
        <v>5404.79</v>
      </c>
      <c r="F29" s="45">
        <f t="shared" si="0"/>
        <v>119.7018521840623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4515.21</v>
      </c>
      <c r="E31" s="194">
        <v>5404.79</v>
      </c>
      <c r="F31" s="45">
        <f t="shared" si="0"/>
        <v>119.7018521840623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585390.12</v>
      </c>
      <c r="E49" s="60">
        <f>E50+E53+E58+E61+E64+E68+E71+E74+E77</f>
        <v>563818.32000000007</v>
      </c>
      <c r="F49" s="45">
        <f t="shared" si="0"/>
        <v>96.314970262907764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579278.52</v>
      </c>
      <c r="E58" s="60">
        <f t="shared" si="9"/>
        <v>123161.27</v>
      </c>
      <c r="F58" s="45">
        <f t="shared" si="0"/>
        <v>21.261149127366227</v>
      </c>
    </row>
    <row r="59" spans="1:6" ht="24" x14ac:dyDescent="0.2">
      <c r="A59" s="63">
        <v>6331</v>
      </c>
      <c r="B59" s="65" t="s">
        <v>121</v>
      </c>
      <c r="C59" s="247" t="s">
        <v>122</v>
      </c>
      <c r="D59" s="194">
        <v>412538.75</v>
      </c>
      <c r="E59" s="194">
        <v>25761.27</v>
      </c>
      <c r="F59" s="45">
        <f t="shared" si="0"/>
        <v>6.2445697525383981</v>
      </c>
    </row>
    <row r="60" spans="1:6" ht="24" x14ac:dyDescent="0.2">
      <c r="A60" s="63">
        <v>6332</v>
      </c>
      <c r="B60" s="65" t="s">
        <v>123</v>
      </c>
      <c r="C60" s="247" t="s">
        <v>124</v>
      </c>
      <c r="D60" s="194">
        <v>166739.76999999999</v>
      </c>
      <c r="E60" s="194">
        <v>97400</v>
      </c>
      <c r="F60" s="45">
        <f t="shared" si="0"/>
        <v>58.414378285396459</v>
      </c>
    </row>
    <row r="61" spans="1:6" ht="12.75" customHeight="1" x14ac:dyDescent="0.2">
      <c r="A61" s="63">
        <v>634</v>
      </c>
      <c r="B61" s="65" t="s">
        <v>125</v>
      </c>
      <c r="C61" s="247" t="s">
        <v>126</v>
      </c>
      <c r="D61" s="60">
        <f t="shared" ref="D61:E61" si="10">SUM(D62:D63)</f>
        <v>6111.6</v>
      </c>
      <c r="E61" s="60">
        <f t="shared" si="10"/>
        <v>13316.31</v>
      </c>
      <c r="F61" s="45">
        <f t="shared" si="0"/>
        <v>217.88582367956019</v>
      </c>
    </row>
    <row r="62" spans="1:6" ht="12.75" customHeight="1" x14ac:dyDescent="0.2">
      <c r="A62" s="63">
        <v>6341</v>
      </c>
      <c r="B62" s="65" t="s">
        <v>127</v>
      </c>
      <c r="C62" s="247" t="s">
        <v>128</v>
      </c>
      <c r="D62" s="194">
        <v>6111.6</v>
      </c>
      <c r="E62" s="194">
        <v>13316.31</v>
      </c>
      <c r="F62" s="45">
        <f t="shared" si="0"/>
        <v>217.88582367956019</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427340.74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427340.74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59236.32</v>
      </c>
      <c r="E82" s="60">
        <f t="shared" si="15"/>
        <v>53041.33</v>
      </c>
      <c r="F82" s="45">
        <f t="shared" si="0"/>
        <v>89.541906046830732</v>
      </c>
    </row>
    <row r="83" spans="1:6" ht="12.75" customHeight="1" x14ac:dyDescent="0.2">
      <c r="A83" s="63">
        <v>641</v>
      </c>
      <c r="B83" s="64" t="s">
        <v>169</v>
      </c>
      <c r="C83" s="247" t="s">
        <v>170</v>
      </c>
      <c r="D83" s="60">
        <f t="shared" ref="D83:E83" si="16">SUM(D84:D90)</f>
        <v>30.46</v>
      </c>
      <c r="E83" s="60">
        <f t="shared" si="16"/>
        <v>0.01</v>
      </c>
      <c r="F83" s="45">
        <f t="shared" si="0"/>
        <v>3.2829940906106365E-2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2.27</v>
      </c>
      <c r="E85" s="194">
        <v>0</v>
      </c>
      <c r="F85" s="45">
        <f t="shared" si="0"/>
        <v>0</v>
      </c>
    </row>
    <row r="86" spans="1:6" ht="12.75" customHeight="1" x14ac:dyDescent="0.2">
      <c r="A86" s="63">
        <v>6414</v>
      </c>
      <c r="B86" s="64" t="s">
        <v>175</v>
      </c>
      <c r="C86" s="247" t="s">
        <v>176</v>
      </c>
      <c r="D86" s="194">
        <v>28.19</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0.01</v>
      </c>
      <c r="F90" s="45" t="str">
        <f t="shared" si="0"/>
        <v>-</v>
      </c>
    </row>
    <row r="91" spans="1:6" ht="12.75" customHeight="1" x14ac:dyDescent="0.2">
      <c r="A91" s="63">
        <v>642</v>
      </c>
      <c r="B91" s="64" t="s">
        <v>185</v>
      </c>
      <c r="C91" s="247" t="s">
        <v>186</v>
      </c>
      <c r="D91" s="60">
        <f t="shared" ref="D91:E91" si="17">SUM(D92:D97)</f>
        <v>59205.86</v>
      </c>
      <c r="E91" s="60">
        <f t="shared" si="17"/>
        <v>53041.32</v>
      </c>
      <c r="F91" s="45">
        <f t="shared" si="0"/>
        <v>89.587956327295984</v>
      </c>
    </row>
    <row r="92" spans="1:6" ht="12.75" customHeight="1" x14ac:dyDescent="0.2">
      <c r="A92" s="63">
        <v>6421</v>
      </c>
      <c r="B92" s="64" t="s">
        <v>187</v>
      </c>
      <c r="C92" s="247" t="s">
        <v>188</v>
      </c>
      <c r="D92" s="194">
        <v>0</v>
      </c>
      <c r="E92" s="194">
        <v>1150.2</v>
      </c>
      <c r="F92" s="45" t="str">
        <f t="shared" si="0"/>
        <v>-</v>
      </c>
    </row>
    <row r="93" spans="1:6" ht="12.75" customHeight="1" x14ac:dyDescent="0.2">
      <c r="A93" s="63">
        <v>6422</v>
      </c>
      <c r="B93" s="64" t="s">
        <v>189</v>
      </c>
      <c r="C93" s="247" t="s">
        <v>190</v>
      </c>
      <c r="D93" s="194">
        <v>46236.9</v>
      </c>
      <c r="E93" s="194">
        <v>44158.47</v>
      </c>
      <c r="F93" s="45">
        <f t="shared" si="0"/>
        <v>95.504824069087675</v>
      </c>
    </row>
    <row r="94" spans="1:6" ht="12.75" customHeight="1" x14ac:dyDescent="0.2">
      <c r="A94" s="63">
        <v>6423</v>
      </c>
      <c r="B94" s="64" t="s">
        <v>191</v>
      </c>
      <c r="C94" s="247" t="s">
        <v>192</v>
      </c>
      <c r="D94" s="194">
        <v>7478.55</v>
      </c>
      <c r="E94" s="194">
        <v>7474.4</v>
      </c>
      <c r="F94" s="45">
        <f t="shared" si="0"/>
        <v>99.944507959430624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5490.41</v>
      </c>
      <c r="E97" s="194">
        <v>258.25</v>
      </c>
      <c r="F97" s="45">
        <f t="shared" si="0"/>
        <v>4.7036560111175669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92719.34</v>
      </c>
      <c r="E106" s="60">
        <f>E107+E112+E120+E124</f>
        <v>122559.13</v>
      </c>
      <c r="F106" s="45">
        <f t="shared" si="0"/>
        <v>132.18291890343482</v>
      </c>
    </row>
    <row r="107" spans="1:6" ht="12.75" customHeight="1" x14ac:dyDescent="0.2">
      <c r="A107" s="63">
        <v>651</v>
      </c>
      <c r="B107" s="64" t="s">
        <v>217</v>
      </c>
      <c r="C107" s="247" t="s">
        <v>218</v>
      </c>
      <c r="D107" s="60">
        <f t="shared" ref="D107:E107" si="19">SUM(D108:D111)</f>
        <v>20690.16</v>
      </c>
      <c r="E107" s="60">
        <f t="shared" si="19"/>
        <v>19081.64</v>
      </c>
      <c r="F107" s="45">
        <f t="shared" si="0"/>
        <v>92.225676360163476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20690.16</v>
      </c>
      <c r="E111" s="194">
        <v>19081.64</v>
      </c>
      <c r="F111" s="45">
        <f t="shared" si="0"/>
        <v>92.225676360163476</v>
      </c>
    </row>
    <row r="112" spans="1:6" ht="12.75" customHeight="1" x14ac:dyDescent="0.2">
      <c r="A112" s="63">
        <v>652</v>
      </c>
      <c r="B112" s="64" t="s">
        <v>227</v>
      </c>
      <c r="C112" s="247" t="s">
        <v>228</v>
      </c>
      <c r="D112" s="60">
        <f t="shared" ref="D112:E112" si="20">SUM(D113:D119)</f>
        <v>6410.6399999999994</v>
      </c>
      <c r="E112" s="60">
        <f t="shared" si="20"/>
        <v>45541.960000000006</v>
      </c>
      <c r="F112" s="45">
        <f t="shared" si="0"/>
        <v>710.41206494203402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15.09</v>
      </c>
      <c r="E114" s="194">
        <v>0</v>
      </c>
      <c r="F114" s="45">
        <f t="shared" si="0"/>
        <v>0</v>
      </c>
    </row>
    <row r="115" spans="1:6" ht="12.75" customHeight="1" x14ac:dyDescent="0.2">
      <c r="A115" s="63">
        <v>6524</v>
      </c>
      <c r="B115" s="64" t="s">
        <v>233</v>
      </c>
      <c r="C115" s="247" t="s">
        <v>234</v>
      </c>
      <c r="D115" s="194">
        <v>349.23</v>
      </c>
      <c r="E115" s="194">
        <v>20226.97</v>
      </c>
      <c r="F115" s="45">
        <f t="shared" si="0"/>
        <v>5791.8764138246997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6046.32</v>
      </c>
      <c r="E117" s="194">
        <v>25314.99</v>
      </c>
      <c r="F117" s="45">
        <f t="shared" si="0"/>
        <v>418.68425753185414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65618.539999999994</v>
      </c>
      <c r="E120" s="60">
        <f t="shared" si="21"/>
        <v>57935.53</v>
      </c>
      <c r="F120" s="45">
        <f t="shared" si="0"/>
        <v>88.29140361855049</v>
      </c>
    </row>
    <row r="121" spans="1:6" ht="12.75" customHeight="1" x14ac:dyDescent="0.2">
      <c r="A121" s="63">
        <v>6531</v>
      </c>
      <c r="B121" s="64" t="s">
        <v>245</v>
      </c>
      <c r="C121" s="247" t="s">
        <v>246</v>
      </c>
      <c r="D121" s="194">
        <v>2309.09</v>
      </c>
      <c r="E121" s="194">
        <v>30.18</v>
      </c>
      <c r="F121" s="45">
        <f t="shared" si="0"/>
        <v>1.3070083885859796</v>
      </c>
    </row>
    <row r="122" spans="1:6" ht="12.75" customHeight="1" x14ac:dyDescent="0.2">
      <c r="A122" s="63">
        <v>6532</v>
      </c>
      <c r="B122" s="64" t="s">
        <v>247</v>
      </c>
      <c r="C122" s="247" t="s">
        <v>248</v>
      </c>
      <c r="D122" s="194">
        <v>63309.45</v>
      </c>
      <c r="E122" s="194">
        <v>57905.35</v>
      </c>
      <c r="F122" s="45">
        <f t="shared" si="0"/>
        <v>91.463991552603915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10568.970000000001</v>
      </c>
      <c r="E125" s="60">
        <f t="shared" si="22"/>
        <v>10894.5</v>
      </c>
      <c r="F125" s="45">
        <f t="shared" si="0"/>
        <v>103.08005415854144</v>
      </c>
    </row>
    <row r="126" spans="1:6" ht="12.75" customHeight="1" x14ac:dyDescent="0.2">
      <c r="A126" s="63">
        <v>661</v>
      </c>
      <c r="B126" s="65" t="s">
        <v>255</v>
      </c>
      <c r="C126" s="247" t="s">
        <v>256</v>
      </c>
      <c r="D126" s="60">
        <f t="shared" ref="D126:E126" si="23">SUM(D127:D128)</f>
        <v>10568.970000000001</v>
      </c>
      <c r="E126" s="60">
        <f t="shared" si="23"/>
        <v>10894.5</v>
      </c>
      <c r="F126" s="45">
        <f t="shared" si="0"/>
        <v>103.08005415854144</v>
      </c>
    </row>
    <row r="127" spans="1:6" ht="12.75" customHeight="1" x14ac:dyDescent="0.2">
      <c r="A127" s="63">
        <v>6614</v>
      </c>
      <c r="B127" s="65" t="s">
        <v>257</v>
      </c>
      <c r="C127" s="247" t="s">
        <v>258</v>
      </c>
      <c r="D127" s="194">
        <v>477.03</v>
      </c>
      <c r="E127" s="194">
        <v>456.5</v>
      </c>
      <c r="F127" s="45">
        <f t="shared" si="0"/>
        <v>95.696287445234063</v>
      </c>
    </row>
    <row r="128" spans="1:6" ht="12.75" customHeight="1" x14ac:dyDescent="0.2">
      <c r="A128" s="63">
        <v>6615</v>
      </c>
      <c r="B128" s="65" t="s">
        <v>259</v>
      </c>
      <c r="C128" s="247" t="s">
        <v>260</v>
      </c>
      <c r="D128" s="194">
        <v>10091.94</v>
      </c>
      <c r="E128" s="194">
        <v>10438</v>
      </c>
      <c r="F128" s="45">
        <f t="shared" si="0"/>
        <v>103.42907310190112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1242.1300000000001</v>
      </c>
      <c r="E140" s="60">
        <f t="shared" si="28"/>
        <v>313.08</v>
      </c>
      <c r="F140" s="45">
        <f t="shared" si="26"/>
        <v>25.205091254538569</v>
      </c>
    </row>
    <row r="141" spans="1:6" ht="12.75" customHeight="1" x14ac:dyDescent="0.2">
      <c r="A141" s="63">
        <v>681</v>
      </c>
      <c r="B141" s="65" t="s">
        <v>285</v>
      </c>
      <c r="C141" s="247" t="s">
        <v>286</v>
      </c>
      <c r="D141" s="60">
        <f t="shared" ref="D141:E141" si="29">SUM(D142:D150)</f>
        <v>0</v>
      </c>
      <c r="E141" s="60">
        <f t="shared" si="29"/>
        <v>313.08</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313.08</v>
      </c>
      <c r="F150" s="45" t="str">
        <f t="shared" si="26"/>
        <v>-</v>
      </c>
    </row>
    <row r="151" spans="1:6" ht="12.75" customHeight="1" x14ac:dyDescent="0.2">
      <c r="A151" s="63">
        <v>683</v>
      </c>
      <c r="B151" s="64" t="s">
        <v>305</v>
      </c>
      <c r="C151" s="247" t="s">
        <v>306</v>
      </c>
      <c r="D151" s="194">
        <v>1242.1300000000001</v>
      </c>
      <c r="E151" s="194">
        <v>0</v>
      </c>
      <c r="F151" s="45">
        <f t="shared" si="26"/>
        <v>0</v>
      </c>
    </row>
    <row r="152" spans="1:6" ht="12.75" customHeight="1" x14ac:dyDescent="0.2">
      <c r="A152" s="63">
        <v>3</v>
      </c>
      <c r="B152" s="64" t="s">
        <v>307</v>
      </c>
      <c r="C152" s="247" t="s">
        <v>13</v>
      </c>
      <c r="D152" s="60">
        <f>D153+D164+D202+D221+D230+D262+D273</f>
        <v>741215.13</v>
      </c>
      <c r="E152" s="60">
        <f>E153+E164+E202+E221+E230+E262+E273</f>
        <v>940109.82</v>
      </c>
      <c r="F152" s="45">
        <f t="shared" si="26"/>
        <v>126.83359822943711</v>
      </c>
    </row>
    <row r="153" spans="1:6" ht="12.75" customHeight="1" x14ac:dyDescent="0.2">
      <c r="A153" s="63">
        <v>31</v>
      </c>
      <c r="B153" s="64" t="s">
        <v>308</v>
      </c>
      <c r="C153" s="247" t="s">
        <v>309</v>
      </c>
      <c r="D153" s="60">
        <f t="shared" ref="D153:E153" si="30">D154+D159+D160</f>
        <v>180794.81000000003</v>
      </c>
      <c r="E153" s="60">
        <f t="shared" si="30"/>
        <v>224452.24</v>
      </c>
      <c r="F153" s="45">
        <f t="shared" si="26"/>
        <v>124.14750180052178</v>
      </c>
    </row>
    <row r="154" spans="1:6" ht="12.75" customHeight="1" x14ac:dyDescent="0.2">
      <c r="A154" s="63">
        <v>311</v>
      </c>
      <c r="B154" s="64" t="s">
        <v>310</v>
      </c>
      <c r="C154" s="247" t="s">
        <v>311</v>
      </c>
      <c r="D154" s="60">
        <f t="shared" ref="D154:E154" si="31">SUM(D155:D158)</f>
        <v>140810.76</v>
      </c>
      <c r="E154" s="60">
        <f t="shared" si="31"/>
        <v>178458.75</v>
      </c>
      <c r="F154" s="45">
        <f t="shared" si="26"/>
        <v>126.73658603930551</v>
      </c>
    </row>
    <row r="155" spans="1:6" ht="12.75" customHeight="1" x14ac:dyDescent="0.2">
      <c r="A155" s="63">
        <v>3111</v>
      </c>
      <c r="B155" s="64" t="s">
        <v>312</v>
      </c>
      <c r="C155" s="247" t="s">
        <v>313</v>
      </c>
      <c r="D155" s="194">
        <v>140810.76</v>
      </c>
      <c r="E155" s="194">
        <v>178458.75</v>
      </c>
      <c r="F155" s="45">
        <f t="shared" si="26"/>
        <v>126.73658603930551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20201.79</v>
      </c>
      <c r="E159" s="194">
        <v>20990</v>
      </c>
      <c r="F159" s="45">
        <f t="shared" si="26"/>
        <v>103.90168395968871</v>
      </c>
    </row>
    <row r="160" spans="1:6" ht="12.75" customHeight="1" x14ac:dyDescent="0.2">
      <c r="A160" s="63">
        <v>313</v>
      </c>
      <c r="B160" s="65" t="s">
        <v>322</v>
      </c>
      <c r="C160" s="247" t="s">
        <v>323</v>
      </c>
      <c r="D160" s="60">
        <f t="shared" ref="D160:E160" si="32">SUM(D161:D163)</f>
        <v>19782.259999999998</v>
      </c>
      <c r="E160" s="60">
        <f t="shared" si="32"/>
        <v>25003.49</v>
      </c>
      <c r="F160" s="45">
        <f t="shared" si="26"/>
        <v>126.39349599085243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19782.259999999998</v>
      </c>
      <c r="E162" s="194">
        <v>25003.49</v>
      </c>
      <c r="F162" s="45">
        <f t="shared" si="26"/>
        <v>126.39349599085243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270206.55</v>
      </c>
      <c r="E164" s="60">
        <f>E165+E170+E178+E188+E189+E194</f>
        <v>233143.53999999998</v>
      </c>
      <c r="F164" s="45">
        <f t="shared" si="26"/>
        <v>86.283452418159371</v>
      </c>
    </row>
    <row r="165" spans="1:6" ht="12.75" customHeight="1" x14ac:dyDescent="0.2">
      <c r="A165" s="63">
        <v>321</v>
      </c>
      <c r="B165" s="64" t="s">
        <v>332</v>
      </c>
      <c r="C165" s="247" t="s">
        <v>333</v>
      </c>
      <c r="D165" s="60">
        <f t="shared" ref="D165:E165" si="33">SUM(D166:D169)</f>
        <v>7240.4500000000007</v>
      </c>
      <c r="E165" s="60">
        <f t="shared" si="33"/>
        <v>4778.18</v>
      </c>
      <c r="F165" s="45">
        <f t="shared" si="26"/>
        <v>65.992859559833988</v>
      </c>
    </row>
    <row r="166" spans="1:6" ht="12.75" customHeight="1" x14ac:dyDescent="0.2">
      <c r="A166" s="63">
        <v>3211</v>
      </c>
      <c r="B166" s="64" t="s">
        <v>334</v>
      </c>
      <c r="C166" s="247" t="s">
        <v>335</v>
      </c>
      <c r="D166" s="194">
        <v>2466.8200000000002</v>
      </c>
      <c r="E166" s="194">
        <v>836.25</v>
      </c>
      <c r="F166" s="45">
        <f t="shared" si="26"/>
        <v>33.899919734719191</v>
      </c>
    </row>
    <row r="167" spans="1:6" ht="12.75" customHeight="1" x14ac:dyDescent="0.2">
      <c r="A167" s="63">
        <v>3212</v>
      </c>
      <c r="B167" s="64" t="s">
        <v>336</v>
      </c>
      <c r="C167" s="247" t="s">
        <v>337</v>
      </c>
      <c r="D167" s="194">
        <v>1723.13</v>
      </c>
      <c r="E167" s="194">
        <v>1982.68</v>
      </c>
      <c r="F167" s="45">
        <f t="shared" si="26"/>
        <v>115.06270565772749</v>
      </c>
    </row>
    <row r="168" spans="1:6" ht="12.75" customHeight="1" x14ac:dyDescent="0.2">
      <c r="A168" s="63">
        <v>3213</v>
      </c>
      <c r="B168" s="64" t="s">
        <v>338</v>
      </c>
      <c r="C168" s="247" t="s">
        <v>339</v>
      </c>
      <c r="D168" s="194">
        <v>1697.5</v>
      </c>
      <c r="E168" s="194">
        <v>996.25</v>
      </c>
      <c r="F168" s="45">
        <f t="shared" si="26"/>
        <v>58.689248895434467</v>
      </c>
    </row>
    <row r="169" spans="1:6" ht="12.75" customHeight="1" x14ac:dyDescent="0.2">
      <c r="A169" s="63">
        <v>3214</v>
      </c>
      <c r="B169" s="64" t="s">
        <v>340</v>
      </c>
      <c r="C169" s="247" t="s">
        <v>341</v>
      </c>
      <c r="D169" s="194">
        <v>1353</v>
      </c>
      <c r="E169" s="194">
        <v>963</v>
      </c>
      <c r="F169" s="45">
        <f t="shared" si="26"/>
        <v>71.175166297117514</v>
      </c>
    </row>
    <row r="170" spans="1:6" ht="12.75" customHeight="1" x14ac:dyDescent="0.2">
      <c r="A170" s="63">
        <v>322</v>
      </c>
      <c r="B170" s="64" t="s">
        <v>342</v>
      </c>
      <c r="C170" s="247" t="s">
        <v>343</v>
      </c>
      <c r="D170" s="60">
        <f t="shared" ref="D170:E170" si="34">SUM(D171:D177)</f>
        <v>54750.58</v>
      </c>
      <c r="E170" s="60">
        <f t="shared" si="34"/>
        <v>41679.089999999997</v>
      </c>
      <c r="F170" s="45">
        <f t="shared" si="26"/>
        <v>76.125385338383623</v>
      </c>
    </row>
    <row r="171" spans="1:6" ht="12.75" customHeight="1" x14ac:dyDescent="0.2">
      <c r="A171" s="63">
        <v>3221</v>
      </c>
      <c r="B171" s="64" t="s">
        <v>344</v>
      </c>
      <c r="C171" s="247" t="s">
        <v>345</v>
      </c>
      <c r="D171" s="194">
        <v>1569.56</v>
      </c>
      <c r="E171" s="194">
        <v>1404.23</v>
      </c>
      <c r="F171" s="45">
        <f t="shared" si="26"/>
        <v>89.466474680802264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37817.120000000003</v>
      </c>
      <c r="E173" s="194">
        <v>30994.49</v>
      </c>
      <c r="F173" s="45">
        <f t="shared" si="26"/>
        <v>81.958885287933086</v>
      </c>
    </row>
    <row r="174" spans="1:6" ht="12.75" customHeight="1" x14ac:dyDescent="0.2">
      <c r="A174" s="63">
        <v>3224</v>
      </c>
      <c r="B174" s="65" t="s">
        <v>350</v>
      </c>
      <c r="C174" s="247" t="s">
        <v>351</v>
      </c>
      <c r="D174" s="194">
        <v>9976.32</v>
      </c>
      <c r="E174" s="194">
        <v>8335.48</v>
      </c>
      <c r="F174" s="45">
        <f t="shared" si="26"/>
        <v>83.552652681549915</v>
      </c>
    </row>
    <row r="175" spans="1:6" ht="12.75" customHeight="1" x14ac:dyDescent="0.2">
      <c r="A175" s="63">
        <v>3225</v>
      </c>
      <c r="B175" s="65" t="s">
        <v>352</v>
      </c>
      <c r="C175" s="247" t="s">
        <v>353</v>
      </c>
      <c r="D175" s="194">
        <v>5331.33</v>
      </c>
      <c r="E175" s="194">
        <v>627.79</v>
      </c>
      <c r="F175" s="45">
        <f t="shared" si="26"/>
        <v>11.775485666803592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56.25</v>
      </c>
      <c r="E177" s="194">
        <v>317.10000000000002</v>
      </c>
      <c r="F177" s="45">
        <f t="shared" si="26"/>
        <v>563.73333333333335</v>
      </c>
    </row>
    <row r="178" spans="1:6" ht="12.75" customHeight="1" x14ac:dyDescent="0.2">
      <c r="A178" s="63">
        <v>323</v>
      </c>
      <c r="B178" s="65" t="s">
        <v>358</v>
      </c>
      <c r="C178" s="247" t="s">
        <v>359</v>
      </c>
      <c r="D178" s="60">
        <f t="shared" ref="D178:E178" si="35">SUM(D179:D187)</f>
        <v>165525.56999999998</v>
      </c>
      <c r="E178" s="60">
        <f t="shared" si="35"/>
        <v>102504.19</v>
      </c>
      <c r="F178" s="45">
        <f t="shared" si="26"/>
        <v>61.926498727658817</v>
      </c>
    </row>
    <row r="179" spans="1:6" ht="12.75" customHeight="1" x14ac:dyDescent="0.2">
      <c r="A179" s="63">
        <v>3231</v>
      </c>
      <c r="B179" s="65" t="s">
        <v>360</v>
      </c>
      <c r="C179" s="247" t="s">
        <v>361</v>
      </c>
      <c r="D179" s="194">
        <v>4564.58</v>
      </c>
      <c r="E179" s="194">
        <v>3893.82</v>
      </c>
      <c r="F179" s="45">
        <f t="shared" si="26"/>
        <v>85.305110218245716</v>
      </c>
    </row>
    <row r="180" spans="1:6" ht="12.75" customHeight="1" x14ac:dyDescent="0.2">
      <c r="A180" s="63">
        <v>3232</v>
      </c>
      <c r="B180" s="65" t="s">
        <v>362</v>
      </c>
      <c r="C180" s="247" t="s">
        <v>363</v>
      </c>
      <c r="D180" s="194">
        <v>90725.55</v>
      </c>
      <c r="E180" s="194">
        <v>28414.81</v>
      </c>
      <c r="F180" s="45">
        <f t="shared" si="26"/>
        <v>31.319523552075463</v>
      </c>
    </row>
    <row r="181" spans="1:6" ht="12.75" customHeight="1" x14ac:dyDescent="0.2">
      <c r="A181" s="63">
        <v>3233</v>
      </c>
      <c r="B181" s="65" t="s">
        <v>364</v>
      </c>
      <c r="C181" s="247" t="s">
        <v>365</v>
      </c>
      <c r="D181" s="194">
        <v>3738</v>
      </c>
      <c r="E181" s="194">
        <v>1303.8599999999999</v>
      </c>
      <c r="F181" s="45">
        <f t="shared" si="26"/>
        <v>34.881219903691814</v>
      </c>
    </row>
    <row r="182" spans="1:6" ht="12.75" customHeight="1" x14ac:dyDescent="0.2">
      <c r="A182" s="63">
        <v>3234</v>
      </c>
      <c r="B182" s="65" t="s">
        <v>366</v>
      </c>
      <c r="C182" s="247" t="s">
        <v>367</v>
      </c>
      <c r="D182" s="194">
        <v>45840.99</v>
      </c>
      <c r="E182" s="194">
        <v>35987.089999999997</v>
      </c>
      <c r="F182" s="45">
        <f t="shared" si="26"/>
        <v>78.504172793824907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2851.59</v>
      </c>
      <c r="E184" s="194">
        <v>2937.8</v>
      </c>
      <c r="F184" s="45">
        <f t="shared" si="26"/>
        <v>103.02322563902946</v>
      </c>
    </row>
    <row r="185" spans="1:6" ht="12.75" customHeight="1" x14ac:dyDescent="0.2">
      <c r="A185" s="63">
        <v>3237</v>
      </c>
      <c r="B185" s="64" t="s">
        <v>372</v>
      </c>
      <c r="C185" s="247" t="s">
        <v>373</v>
      </c>
      <c r="D185" s="194">
        <v>5287.99</v>
      </c>
      <c r="E185" s="194">
        <v>10588.44</v>
      </c>
      <c r="F185" s="45">
        <f t="shared" si="26"/>
        <v>200.23562828220176</v>
      </c>
    </row>
    <row r="186" spans="1:6" ht="12.75" customHeight="1" x14ac:dyDescent="0.2">
      <c r="A186" s="63">
        <v>3238</v>
      </c>
      <c r="B186" s="64" t="s">
        <v>374</v>
      </c>
      <c r="C186" s="247" t="s">
        <v>375</v>
      </c>
      <c r="D186" s="194">
        <v>6608.06</v>
      </c>
      <c r="E186" s="194">
        <v>11569.88</v>
      </c>
      <c r="F186" s="45">
        <f t="shared" si="26"/>
        <v>175.08739327427412</v>
      </c>
    </row>
    <row r="187" spans="1:6" ht="12.75" customHeight="1" x14ac:dyDescent="0.2">
      <c r="A187" s="63">
        <v>3239</v>
      </c>
      <c r="B187" s="64" t="s">
        <v>376</v>
      </c>
      <c r="C187" s="247" t="s">
        <v>377</v>
      </c>
      <c r="D187" s="194">
        <v>5908.81</v>
      </c>
      <c r="E187" s="194">
        <v>7808.49</v>
      </c>
      <c r="F187" s="45">
        <f t="shared" si="26"/>
        <v>132.14995912882625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42689.95</v>
      </c>
      <c r="E194" s="60">
        <f t="shared" si="36"/>
        <v>84182.080000000002</v>
      </c>
      <c r="F194" s="45">
        <f t="shared" si="26"/>
        <v>197.19414054127495</v>
      </c>
    </row>
    <row r="195" spans="1:6" ht="12.75" customHeight="1" x14ac:dyDescent="0.2">
      <c r="A195" s="63">
        <v>3291</v>
      </c>
      <c r="B195" s="183" t="s">
        <v>392</v>
      </c>
      <c r="C195" s="247" t="s">
        <v>393</v>
      </c>
      <c r="D195" s="194">
        <v>5137.6899999999996</v>
      </c>
      <c r="E195" s="194">
        <v>47856.74</v>
      </c>
      <c r="F195" s="45">
        <f t="shared" si="26"/>
        <v>931.48360449929828</v>
      </c>
    </row>
    <row r="196" spans="1:6" ht="12.75" customHeight="1" x14ac:dyDescent="0.2">
      <c r="A196" s="63">
        <v>3292</v>
      </c>
      <c r="B196" s="64" t="s">
        <v>394</v>
      </c>
      <c r="C196" s="247" t="s">
        <v>395</v>
      </c>
      <c r="D196" s="194">
        <v>1583.17</v>
      </c>
      <c r="E196" s="194">
        <v>2766.09</v>
      </c>
      <c r="F196" s="45">
        <f t="shared" si="26"/>
        <v>174.71844463955227</v>
      </c>
    </row>
    <row r="197" spans="1:6" ht="12.75" customHeight="1" x14ac:dyDescent="0.2">
      <c r="A197" s="63">
        <v>3293</v>
      </c>
      <c r="B197" s="64" t="s">
        <v>396</v>
      </c>
      <c r="C197" s="247" t="s">
        <v>397</v>
      </c>
      <c r="D197" s="194">
        <v>2121.52</v>
      </c>
      <c r="E197" s="194">
        <v>4676.08</v>
      </c>
      <c r="F197" s="45">
        <f t="shared" si="26"/>
        <v>220.41178023304045</v>
      </c>
    </row>
    <row r="198" spans="1:6" ht="12.75" customHeight="1" x14ac:dyDescent="0.2">
      <c r="A198" s="63">
        <v>3294</v>
      </c>
      <c r="B198" s="64" t="s">
        <v>398</v>
      </c>
      <c r="C198" s="247" t="s">
        <v>399</v>
      </c>
      <c r="D198" s="194">
        <v>2654.46</v>
      </c>
      <c r="E198" s="194">
        <v>2654.46</v>
      </c>
      <c r="F198" s="45">
        <f t="shared" si="26"/>
        <v>100</v>
      </c>
    </row>
    <row r="199" spans="1:6" ht="12.75" customHeight="1" x14ac:dyDescent="0.2">
      <c r="A199" s="63">
        <v>3295</v>
      </c>
      <c r="B199" s="64" t="s">
        <v>400</v>
      </c>
      <c r="C199" s="247" t="s">
        <v>401</v>
      </c>
      <c r="D199" s="194">
        <v>2521.84</v>
      </c>
      <c r="E199" s="194">
        <v>7452.71</v>
      </c>
      <c r="F199" s="45">
        <f t="shared" si="26"/>
        <v>295.52667893284263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28671.27</v>
      </c>
      <c r="E201" s="194">
        <v>18776</v>
      </c>
      <c r="F201" s="45">
        <f t="shared" si="26"/>
        <v>65.487158399331463</v>
      </c>
    </row>
    <row r="202" spans="1:6" ht="12.75" customHeight="1" x14ac:dyDescent="0.2">
      <c r="A202" s="63">
        <v>34</v>
      </c>
      <c r="B202" s="183" t="s">
        <v>406</v>
      </c>
      <c r="C202" s="247" t="s">
        <v>407</v>
      </c>
      <c r="D202" s="60">
        <f t="shared" ref="D202:E202" si="37">D203+D208+D216</f>
        <v>1801.27</v>
      </c>
      <c r="E202" s="60">
        <f t="shared" si="37"/>
        <v>2628.02</v>
      </c>
      <c r="F202" s="45">
        <f t="shared" si="26"/>
        <v>145.89817184542017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537.71</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537.71</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1801.27</v>
      </c>
      <c r="E216" s="60">
        <f t="shared" si="40"/>
        <v>2090.31</v>
      </c>
      <c r="F216" s="45">
        <f t="shared" si="26"/>
        <v>116.04645611152131</v>
      </c>
    </row>
    <row r="217" spans="1:6" ht="12.75" customHeight="1" x14ac:dyDescent="0.2">
      <c r="A217" s="63">
        <v>3431</v>
      </c>
      <c r="B217" s="182" t="s">
        <v>436</v>
      </c>
      <c r="C217" s="247" t="s">
        <v>437</v>
      </c>
      <c r="D217" s="194">
        <v>1801.04</v>
      </c>
      <c r="E217" s="194">
        <v>2069.4899999999998</v>
      </c>
      <c r="F217" s="45">
        <f t="shared" si="26"/>
        <v>114.90527695109492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0.23</v>
      </c>
      <c r="E219" s="194">
        <v>20.82</v>
      </c>
      <c r="F219" s="45">
        <f t="shared" si="26"/>
        <v>9052.173913043478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4660</v>
      </c>
      <c r="E221" s="60">
        <f t="shared" si="41"/>
        <v>2660</v>
      </c>
      <c r="F221" s="45">
        <f t="shared" si="26"/>
        <v>57.081545064377679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4660</v>
      </c>
      <c r="E225" s="60">
        <f t="shared" si="43"/>
        <v>2660</v>
      </c>
      <c r="F225" s="45">
        <f t="shared" si="26"/>
        <v>57.081545064377679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4660</v>
      </c>
      <c r="E228" s="194">
        <v>2660</v>
      </c>
      <c r="F228" s="45">
        <f t="shared" si="26"/>
        <v>57.081545064377679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58451.34</v>
      </c>
      <c r="E230" s="60">
        <f>E231+E234+E237+E242+E246+E250+E254+E257</f>
        <v>73025.52</v>
      </c>
      <c r="F230" s="45">
        <f t="shared" ref="F230:F245" si="44">IF(D230&lt;&gt;0,IF(E230/D230&gt;=100,"&gt;&gt;100",E230/D230*100),"-")</f>
        <v>124.93386806872179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5097.84</v>
      </c>
      <c r="E237" s="60">
        <f t="shared" si="47"/>
        <v>6956.04</v>
      </c>
      <c r="F237" s="45">
        <f t="shared" si="44"/>
        <v>136.45073207476105</v>
      </c>
    </row>
    <row r="238" spans="1:6" ht="12" x14ac:dyDescent="0.2">
      <c r="A238" s="63">
        <v>3631</v>
      </c>
      <c r="B238" s="65" t="s">
        <v>478</v>
      </c>
      <c r="C238" s="247" t="s">
        <v>479</v>
      </c>
      <c r="D238" s="194">
        <v>5097.84</v>
      </c>
      <c r="E238" s="194">
        <v>6956.04</v>
      </c>
      <c r="F238" s="45">
        <f t="shared" si="44"/>
        <v>136.45073207476105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26116.34</v>
      </c>
      <c r="E246" s="60">
        <f t="shared" si="48"/>
        <v>34604.18</v>
      </c>
      <c r="F246" s="45">
        <f t="shared" ref="F246:F249" si="49">IF(D246&lt;&gt;0,IF(E246/D246&gt;=100,"&gt;&gt;100",E246/D246*100),"-")</f>
        <v>132.50011295610332</v>
      </c>
    </row>
    <row r="247" spans="1:6" ht="12.75" customHeight="1" x14ac:dyDescent="0.2">
      <c r="A247" s="63" t="s">
        <v>493</v>
      </c>
      <c r="B247" s="64" t="s">
        <v>494</v>
      </c>
      <c r="C247" s="247" t="s">
        <v>493</v>
      </c>
      <c r="D247" s="194">
        <v>26116.34</v>
      </c>
      <c r="E247" s="194">
        <v>34604.18</v>
      </c>
      <c r="F247" s="45">
        <f t="shared" si="49"/>
        <v>132.50011295610332</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27237.16</v>
      </c>
      <c r="E250" s="60">
        <f t="shared" si="50"/>
        <v>31465.3</v>
      </c>
      <c r="F250" s="45">
        <f t="shared" ref="F250:F253" si="51">IF(D250&lt;&gt;0,IF(E250/D250&gt;=100,"&gt;&gt;100",E250/D250*100),"-")</f>
        <v>115.52342461548855</v>
      </c>
    </row>
    <row r="251" spans="1:6" ht="24" x14ac:dyDescent="0.2">
      <c r="A251" s="63">
        <v>3672</v>
      </c>
      <c r="B251" s="64" t="s">
        <v>501</v>
      </c>
      <c r="C251" s="247" t="s">
        <v>502</v>
      </c>
      <c r="D251" s="194">
        <v>27237.16</v>
      </c>
      <c r="E251" s="194">
        <v>31465.3</v>
      </c>
      <c r="F251" s="45">
        <f t="shared" si="51"/>
        <v>115.52342461548855</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33960.619999999995</v>
      </c>
      <c r="E262" s="60">
        <f t="shared" si="55"/>
        <v>29678.17</v>
      </c>
      <c r="F262" s="45">
        <f t="shared" ref="F262:F268" si="56">IF(D262&lt;&gt;0,IF(E262/D262&gt;=100,"&gt;&gt;100",E262/D262*100),"-")</f>
        <v>87.389953422522922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33960.619999999995</v>
      </c>
      <c r="E269" s="60">
        <f t="shared" si="58"/>
        <v>29678.17</v>
      </c>
      <c r="F269" s="45">
        <f t="shared" ref="F269:F272" si="59">IF(D269&lt;&gt;0,IF(E269/D269&gt;=100,"&gt;&gt;100",E269/D269*100),"-")</f>
        <v>87.389953422522922</v>
      </c>
    </row>
    <row r="270" spans="1:6" ht="12.75" customHeight="1" x14ac:dyDescent="0.2">
      <c r="A270" s="63">
        <v>3721</v>
      </c>
      <c r="B270" s="65" t="s">
        <v>533</v>
      </c>
      <c r="C270" s="247" t="s">
        <v>534</v>
      </c>
      <c r="D270" s="194">
        <v>11885</v>
      </c>
      <c r="E270" s="194">
        <v>8715</v>
      </c>
      <c r="F270" s="45">
        <f t="shared" si="59"/>
        <v>73.327724021876321</v>
      </c>
    </row>
    <row r="271" spans="1:6" ht="12.75" customHeight="1" x14ac:dyDescent="0.2">
      <c r="A271" s="63">
        <v>3722</v>
      </c>
      <c r="B271" s="65" t="s">
        <v>535</v>
      </c>
      <c r="C271" s="247" t="s">
        <v>536</v>
      </c>
      <c r="D271" s="194">
        <v>22075.62</v>
      </c>
      <c r="E271" s="194">
        <v>20963.169999999998</v>
      </c>
      <c r="F271" s="45">
        <f t="shared" si="59"/>
        <v>94.960730434751099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191340.54</v>
      </c>
      <c r="E273" s="60">
        <f t="shared" si="60"/>
        <v>374522.32999999996</v>
      </c>
      <c r="F273" s="45">
        <f t="shared" ref="F273:F277" si="61">IF(D273&lt;&gt;0,IF(E273/D273&gt;=100,"&gt;&gt;100",E273/D273*100),"-")</f>
        <v>195.73600555324029</v>
      </c>
    </row>
    <row r="274" spans="1:6" ht="12.75" customHeight="1" x14ac:dyDescent="0.2">
      <c r="A274" s="63">
        <v>381</v>
      </c>
      <c r="B274" s="64" t="s">
        <v>541</v>
      </c>
      <c r="C274" s="247" t="s">
        <v>542</v>
      </c>
      <c r="D274" s="60">
        <f t="shared" ref="D274:E274" si="62">SUM(D275:D277)</f>
        <v>81386.77</v>
      </c>
      <c r="E274" s="60">
        <f t="shared" si="62"/>
        <v>84617.87</v>
      </c>
      <c r="F274" s="45">
        <f t="shared" si="61"/>
        <v>103.97005557537176</v>
      </c>
    </row>
    <row r="275" spans="1:6" ht="12.75" customHeight="1" x14ac:dyDescent="0.2">
      <c r="A275" s="63">
        <v>3811</v>
      </c>
      <c r="B275" s="64" t="s">
        <v>543</v>
      </c>
      <c r="C275" s="247" t="s">
        <v>544</v>
      </c>
      <c r="D275" s="194">
        <v>76884.83</v>
      </c>
      <c r="E275" s="194">
        <v>79302.87</v>
      </c>
      <c r="F275" s="45">
        <f t="shared" si="61"/>
        <v>103.14501573327273</v>
      </c>
    </row>
    <row r="276" spans="1:6" ht="12.75" customHeight="1" x14ac:dyDescent="0.2">
      <c r="A276" s="63">
        <v>3812</v>
      </c>
      <c r="B276" s="64" t="s">
        <v>545</v>
      </c>
      <c r="C276" s="247" t="s">
        <v>546</v>
      </c>
      <c r="D276" s="194">
        <v>4501.9399999999996</v>
      </c>
      <c r="E276" s="194">
        <v>5315</v>
      </c>
      <c r="F276" s="45">
        <f t="shared" si="61"/>
        <v>118.06021404105786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31300</v>
      </c>
      <c r="E278" s="60">
        <f t="shared" si="63"/>
        <v>35630</v>
      </c>
      <c r="F278" s="45">
        <f t="shared" ref="F278:F282" si="64">IF(D278&lt;&gt;0,IF(E278/D278&gt;=100,"&gt;&gt;100",E278/D278*100),"-")</f>
        <v>113.83386581469648</v>
      </c>
    </row>
    <row r="279" spans="1:6" ht="12.75" customHeight="1" x14ac:dyDescent="0.2">
      <c r="A279" s="63">
        <v>3821</v>
      </c>
      <c r="B279" s="64" t="s">
        <v>551</v>
      </c>
      <c r="C279" s="247" t="s">
        <v>552</v>
      </c>
      <c r="D279" s="194">
        <v>19300</v>
      </c>
      <c r="E279" s="194">
        <v>18300</v>
      </c>
      <c r="F279" s="45">
        <f t="shared" si="64"/>
        <v>94.818652849740943</v>
      </c>
    </row>
    <row r="280" spans="1:6" ht="12.75" customHeight="1" x14ac:dyDescent="0.2">
      <c r="A280" s="63">
        <v>3822</v>
      </c>
      <c r="B280" s="64" t="s">
        <v>553</v>
      </c>
      <c r="C280" s="247" t="s">
        <v>554</v>
      </c>
      <c r="D280" s="194">
        <v>12000</v>
      </c>
      <c r="E280" s="194">
        <v>17330</v>
      </c>
      <c r="F280" s="45">
        <f t="shared" si="64"/>
        <v>144.41666666666666</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78653.77</v>
      </c>
      <c r="E289" s="60">
        <f t="shared" si="67"/>
        <v>254274.46</v>
      </c>
      <c r="F289" s="45">
        <f t="shared" si="66"/>
        <v>323.2832450370783</v>
      </c>
    </row>
    <row r="290" spans="1:6" ht="24" x14ac:dyDescent="0.2">
      <c r="A290" s="63">
        <v>3861</v>
      </c>
      <c r="B290" s="64" t="s">
        <v>572</v>
      </c>
      <c r="C290" s="247" t="s">
        <v>573</v>
      </c>
      <c r="D290" s="194">
        <v>78653.77</v>
      </c>
      <c r="E290" s="194">
        <v>254274.46</v>
      </c>
      <c r="F290" s="45">
        <f t="shared" si="66"/>
        <v>323.2832450370783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741215.13</v>
      </c>
      <c r="E299" s="60">
        <f>E152-E297+E298</f>
        <v>940109.82</v>
      </c>
      <c r="F299" s="45">
        <f t="shared" si="68"/>
        <v>126.83359822943711</v>
      </c>
    </row>
    <row r="300" spans="1:6" ht="12.75" customHeight="1" x14ac:dyDescent="0.2">
      <c r="A300" s="63" t="s">
        <v>582</v>
      </c>
      <c r="B300" s="64" t="s">
        <v>593</v>
      </c>
      <c r="C300" s="247" t="s">
        <v>594</v>
      </c>
      <c r="D300" s="60">
        <f>IF(D6&gt;=D299,D6-D299,0)</f>
        <v>280476.54999999981</v>
      </c>
      <c r="E300" s="60">
        <f>IF(E6&gt;=E299,E6-E299,0)</f>
        <v>97444.949999999953</v>
      </c>
      <c r="F300" s="45">
        <f t="shared" si="68"/>
        <v>34.742637129556826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137211.01</v>
      </c>
      <c r="E302" s="194">
        <v>406217.05000000005</v>
      </c>
      <c r="F302" s="45">
        <f t="shared" si="68"/>
        <v>296.05280946477984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44364.74</v>
      </c>
      <c r="E304" s="194">
        <v>55203.510000000009</v>
      </c>
      <c r="F304" s="45">
        <f t="shared" si="68"/>
        <v>124.43104591619382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55613.66</v>
      </c>
      <c r="E308" s="60">
        <f t="shared" si="71"/>
        <v>2500</v>
      </c>
      <c r="F308" s="45">
        <f t="shared" ref="F308:F428" si="72">IF(D308&lt;&gt;0,IF(E308/D308&gt;=100,"&gt;&gt;100",E308/D308*100),"-")</f>
        <v>4.4952984572495316</v>
      </c>
    </row>
    <row r="309" spans="1:6" ht="12.75" customHeight="1" x14ac:dyDescent="0.2">
      <c r="A309" s="63">
        <v>71</v>
      </c>
      <c r="B309" s="64" t="s">
        <v>610</v>
      </c>
      <c r="C309" s="247" t="s">
        <v>611</v>
      </c>
      <c r="D309" s="60">
        <f t="shared" ref="D309:E309" si="73">D310+D314</f>
        <v>31474.12</v>
      </c>
      <c r="E309" s="60">
        <f t="shared" si="73"/>
        <v>2000</v>
      </c>
      <c r="F309" s="45">
        <f t="shared" si="72"/>
        <v>6.3544270657924677</v>
      </c>
    </row>
    <row r="310" spans="1:6" ht="24" x14ac:dyDescent="0.2">
      <c r="A310" s="63">
        <v>711</v>
      </c>
      <c r="B310" s="64" t="s">
        <v>612</v>
      </c>
      <c r="C310" s="247" t="s">
        <v>613</v>
      </c>
      <c r="D310" s="60">
        <f t="shared" ref="D310:E310" si="74">SUM(D311:D313)</f>
        <v>31474.12</v>
      </c>
      <c r="E310" s="60">
        <f t="shared" si="74"/>
        <v>2000</v>
      </c>
      <c r="F310" s="45">
        <f t="shared" si="72"/>
        <v>6.3544270657924677</v>
      </c>
    </row>
    <row r="311" spans="1:6" ht="12.75" customHeight="1" x14ac:dyDescent="0.2">
      <c r="A311" s="63">
        <v>7111</v>
      </c>
      <c r="B311" s="64" t="s">
        <v>614</v>
      </c>
      <c r="C311" s="247" t="s">
        <v>615</v>
      </c>
      <c r="D311" s="194">
        <v>31474.12</v>
      </c>
      <c r="E311" s="194">
        <v>2000</v>
      </c>
      <c r="F311" s="45">
        <f t="shared" si="72"/>
        <v>6.3544270657924677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24139.54</v>
      </c>
      <c r="E321" s="60">
        <f t="shared" si="76"/>
        <v>500</v>
      </c>
      <c r="F321" s="45">
        <f t="shared" si="72"/>
        <v>2.0712905051214725</v>
      </c>
    </row>
    <row r="322" spans="1:6" ht="12.75" customHeight="1" x14ac:dyDescent="0.2">
      <c r="A322" s="63">
        <v>721</v>
      </c>
      <c r="B322" s="64" t="s">
        <v>636</v>
      </c>
      <c r="C322" s="247" t="s">
        <v>637</v>
      </c>
      <c r="D322" s="60">
        <f t="shared" ref="D322:E322" si="77">SUM(D323:D326)</f>
        <v>24139.54</v>
      </c>
      <c r="E322" s="60">
        <f t="shared" si="77"/>
        <v>500</v>
      </c>
      <c r="F322" s="45">
        <f t="shared" si="72"/>
        <v>2.0712905051214725</v>
      </c>
    </row>
    <row r="323" spans="1:6" ht="12.75" customHeight="1" x14ac:dyDescent="0.2">
      <c r="A323" s="63">
        <v>7211</v>
      </c>
      <c r="B323" s="64" t="s">
        <v>638</v>
      </c>
      <c r="C323" s="247" t="s">
        <v>639</v>
      </c>
      <c r="D323" s="194">
        <v>24139.54</v>
      </c>
      <c r="E323" s="194">
        <v>500</v>
      </c>
      <c r="F323" s="45">
        <f t="shared" si="72"/>
        <v>2.0712905051214725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675790.77</v>
      </c>
      <c r="E360" s="60">
        <f t="shared" si="86"/>
        <v>179775.07</v>
      </c>
      <c r="F360" s="45">
        <f t="shared" si="72"/>
        <v>26.602178955477594</v>
      </c>
    </row>
    <row r="361" spans="1:6" ht="12.75" customHeight="1" x14ac:dyDescent="0.2">
      <c r="A361" s="63">
        <v>41</v>
      </c>
      <c r="B361" s="64" t="s">
        <v>714</v>
      </c>
      <c r="C361" s="247" t="s">
        <v>715</v>
      </c>
      <c r="D361" s="60">
        <f t="shared" ref="D361:E361" si="87">D362+D366</f>
        <v>20312.5</v>
      </c>
      <c r="E361" s="60">
        <f t="shared" si="87"/>
        <v>14437.5</v>
      </c>
      <c r="F361" s="45">
        <f t="shared" si="72"/>
        <v>71.07692307692308</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20312.5</v>
      </c>
      <c r="E366" s="60">
        <f t="shared" si="89"/>
        <v>14437.5</v>
      </c>
      <c r="F366" s="45">
        <f t="shared" si="72"/>
        <v>71.07692307692308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12000</v>
      </c>
      <c r="E370" s="194">
        <v>14000</v>
      </c>
      <c r="F370" s="45">
        <f t="shared" si="72"/>
        <v>116.66666666666667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8312.5</v>
      </c>
      <c r="E372" s="194">
        <v>437.5</v>
      </c>
      <c r="F372" s="45">
        <f t="shared" si="72"/>
        <v>5.2631578947368416</v>
      </c>
    </row>
    <row r="373" spans="1:6" ht="24" x14ac:dyDescent="0.2">
      <c r="A373" s="63">
        <v>42</v>
      </c>
      <c r="B373" s="183" t="s">
        <v>730</v>
      </c>
      <c r="C373" s="247" t="s">
        <v>731</v>
      </c>
      <c r="D373" s="60">
        <f t="shared" ref="D373:E373" si="90">D374+D379+D388+D393+D398+D401</f>
        <v>654853.27</v>
      </c>
      <c r="E373" s="60">
        <f t="shared" si="90"/>
        <v>82341.320000000007</v>
      </c>
      <c r="F373" s="45">
        <f t="shared" si="72"/>
        <v>12.574010663488021</v>
      </c>
    </row>
    <row r="374" spans="1:6" ht="12.75" customHeight="1" x14ac:dyDescent="0.2">
      <c r="A374" s="63">
        <v>421</v>
      </c>
      <c r="B374" s="64" t="s">
        <v>732</v>
      </c>
      <c r="C374" s="247" t="s">
        <v>733</v>
      </c>
      <c r="D374" s="60">
        <f t="shared" ref="D374:E374" si="91">SUM(D375:D378)</f>
        <v>536680.91</v>
      </c>
      <c r="E374" s="60">
        <f t="shared" si="91"/>
        <v>73201.38</v>
      </c>
      <c r="F374" s="45">
        <f t="shared" si="72"/>
        <v>13.639646694345808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3125</v>
      </c>
      <c r="E377" s="194">
        <v>1750</v>
      </c>
      <c r="F377" s="45">
        <f t="shared" si="72"/>
        <v>56.000000000000007</v>
      </c>
    </row>
    <row r="378" spans="1:6" ht="12.75" customHeight="1" x14ac:dyDescent="0.2">
      <c r="A378" s="63">
        <v>4214</v>
      </c>
      <c r="B378" s="64" t="s">
        <v>644</v>
      </c>
      <c r="C378" s="247" t="s">
        <v>737</v>
      </c>
      <c r="D378" s="194">
        <v>533555.91</v>
      </c>
      <c r="E378" s="194">
        <v>71451.38</v>
      </c>
      <c r="F378" s="45">
        <f t="shared" si="72"/>
        <v>13.391545039769124</v>
      </c>
    </row>
    <row r="379" spans="1:6" ht="12.75" customHeight="1" x14ac:dyDescent="0.2">
      <c r="A379" s="63">
        <v>422</v>
      </c>
      <c r="B379" s="64" t="s">
        <v>738</v>
      </c>
      <c r="C379" s="247" t="s">
        <v>739</v>
      </c>
      <c r="D379" s="60">
        <f t="shared" ref="D379:E379" si="92">SUM(D380:D387)</f>
        <v>1990.11</v>
      </c>
      <c r="E379" s="60">
        <f t="shared" si="92"/>
        <v>1200</v>
      </c>
      <c r="F379" s="45">
        <f t="shared" si="72"/>
        <v>60.29817447276784</v>
      </c>
    </row>
    <row r="380" spans="1:6" ht="12.75" customHeight="1" x14ac:dyDescent="0.2">
      <c r="A380" s="63">
        <v>4221</v>
      </c>
      <c r="B380" s="64" t="s">
        <v>648</v>
      </c>
      <c r="C380" s="247" t="s">
        <v>740</v>
      </c>
      <c r="D380" s="194">
        <v>1990.11</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1200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74623.850000000006</v>
      </c>
      <c r="E388" s="60">
        <f t="shared" si="93"/>
        <v>0</v>
      </c>
      <c r="F388" s="45">
        <f t="shared" si="72"/>
        <v>0</v>
      </c>
    </row>
    <row r="389" spans="1:6" ht="12.75" customHeight="1" x14ac:dyDescent="0.2">
      <c r="A389" s="63">
        <v>4231</v>
      </c>
      <c r="B389" s="64" t="s">
        <v>666</v>
      </c>
      <c r="C389" s="247" t="s">
        <v>751</v>
      </c>
      <c r="D389" s="194">
        <v>74623.850000000006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41558.400000000001</v>
      </c>
      <c r="E401" s="60">
        <f t="shared" si="96"/>
        <v>7939.94</v>
      </c>
      <c r="F401" s="45">
        <f t="shared" si="72"/>
        <v>19.105499730499726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7939.94</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41558.400000000001</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625</v>
      </c>
      <c r="E412" s="60">
        <f t="shared" si="100"/>
        <v>82996.25</v>
      </c>
      <c r="F412" s="45" t="str">
        <f t="shared" si="72"/>
        <v>&gt;&gt;100</v>
      </c>
    </row>
    <row r="413" spans="1:6" ht="12.75" customHeight="1" x14ac:dyDescent="0.2">
      <c r="A413" s="63">
        <v>451</v>
      </c>
      <c r="B413" s="64" t="s">
        <v>785</v>
      </c>
      <c r="C413" s="247" t="s">
        <v>786</v>
      </c>
      <c r="D413" s="194">
        <v>625</v>
      </c>
      <c r="E413" s="194">
        <v>82996.25</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620177.11</v>
      </c>
      <c r="E418" s="60">
        <f t="shared" si="102"/>
        <v>177275.07</v>
      </c>
      <c r="F418" s="45">
        <f t="shared" si="72"/>
        <v>28.584587715596278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625048.34000000008</v>
      </c>
      <c r="F420" s="45" t="str">
        <f t="shared" si="72"/>
        <v>-</v>
      </c>
    </row>
    <row r="421" spans="1:6" ht="12.75" customHeight="1" x14ac:dyDescent="0.2">
      <c r="A421" s="63">
        <v>97</v>
      </c>
      <c r="B421" s="220" t="s">
        <v>801</v>
      </c>
      <c r="C421" s="247" t="s">
        <v>802</v>
      </c>
      <c r="D421" s="194">
        <v>21865.85</v>
      </c>
      <c r="E421" s="194">
        <v>21365.85</v>
      </c>
      <c r="F421" s="45">
        <f t="shared" si="72"/>
        <v>97.713329232570416</v>
      </c>
    </row>
    <row r="422" spans="1:6" ht="12.75" customHeight="1" x14ac:dyDescent="0.2">
      <c r="A422" s="63" t="s">
        <v>582</v>
      </c>
      <c r="B422" s="64" t="s">
        <v>803</v>
      </c>
      <c r="C422" s="247" t="s">
        <v>804</v>
      </c>
      <c r="D422" s="60">
        <f>D6+D308</f>
        <v>1077305.3399999999</v>
      </c>
      <c r="E422" s="60">
        <f>E6+E308</f>
        <v>1040054.7699999999</v>
      </c>
      <c r="F422" s="45">
        <f t="shared" si="72"/>
        <v>96.542245859470071</v>
      </c>
    </row>
    <row r="423" spans="1:6" ht="12.75" customHeight="1" x14ac:dyDescent="0.2">
      <c r="A423" s="63" t="s">
        <v>582</v>
      </c>
      <c r="B423" s="64" t="s">
        <v>805</v>
      </c>
      <c r="C423" s="247" t="s">
        <v>806</v>
      </c>
      <c r="D423" s="60">
        <f t="shared" ref="D423:E423" si="103">D299+D360</f>
        <v>1417005.9</v>
      </c>
      <c r="E423" s="60">
        <f t="shared" si="103"/>
        <v>1119884.8899999999</v>
      </c>
      <c r="F423" s="45">
        <f t="shared" si="72"/>
        <v>79.031773262200247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339700.56000000006</v>
      </c>
      <c r="E425" s="60">
        <f t="shared" si="105"/>
        <v>79830.12</v>
      </c>
      <c r="F425" s="45">
        <f t="shared" si="72"/>
        <v>23.500143773681145</v>
      </c>
    </row>
    <row r="426" spans="1:6" ht="12.75" customHeight="1" x14ac:dyDescent="0.2">
      <c r="A426" s="251" t="s">
        <v>811</v>
      </c>
      <c r="B426" s="183" t="s">
        <v>812</v>
      </c>
      <c r="C426" s="252" t="s">
        <v>813</v>
      </c>
      <c r="D426" s="60">
        <f t="shared" ref="D426:E426" si="106">IF(D302-D303+D419-D420&gt;=0,D302-D303+D419-D420,0)</f>
        <v>137211.01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218831.29000000004</v>
      </c>
      <c r="F427" s="45" t="str">
        <f t="shared" si="72"/>
        <v>-</v>
      </c>
    </row>
    <row r="428" spans="1:6" ht="24" x14ac:dyDescent="0.2">
      <c r="A428" s="249" t="s">
        <v>816</v>
      </c>
      <c r="B428" s="243" t="s">
        <v>817</v>
      </c>
      <c r="C428" s="250" t="s">
        <v>818</v>
      </c>
      <c r="D428" s="81">
        <f t="shared" ref="D428:E428" si="108">D304+D421</f>
        <v>66230.59</v>
      </c>
      <c r="E428" s="81">
        <f t="shared" si="108"/>
        <v>76569.360000000015</v>
      </c>
      <c r="F428" s="61">
        <f t="shared" si="72"/>
        <v>115.6102640788796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14916.48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14916.48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14916.48</v>
      </c>
      <c r="E621" s="60">
        <f t="shared" si="158"/>
        <v>0</v>
      </c>
      <c r="F621" s="45">
        <f t="shared" si="109"/>
        <v>0</v>
      </c>
    </row>
    <row r="622" spans="1:6" ht="12.75" customHeight="1" x14ac:dyDescent="0.2">
      <c r="A622" s="63">
        <v>5471</v>
      </c>
      <c r="B622" s="64" t="s">
        <v>1194</v>
      </c>
      <c r="C622" s="247" t="s">
        <v>1195</v>
      </c>
      <c r="D622" s="194">
        <v>14916.48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14916.48</v>
      </c>
      <c r="E640" s="60">
        <f>IF(E535-E430&gt;=0,E535-E430,0)</f>
        <v>0</v>
      </c>
      <c r="F640" s="45">
        <f t="shared" si="109"/>
        <v>0</v>
      </c>
    </row>
    <row r="641" spans="1:6" ht="12.75" customHeight="1" x14ac:dyDescent="0.2">
      <c r="A641" s="63">
        <v>92213</v>
      </c>
      <c r="B641" s="64" t="s">
        <v>1232</v>
      </c>
      <c r="C641" s="247" t="s">
        <v>1233</v>
      </c>
      <c r="D641" s="194">
        <v>15031.98</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1077305.3399999999</v>
      </c>
      <c r="E643" s="60">
        <f>E422+E430</f>
        <v>1040054.7699999999</v>
      </c>
      <c r="F643" s="45">
        <f t="shared" si="109"/>
        <v>96.542245859470071</v>
      </c>
    </row>
    <row r="644" spans="1:6" ht="12.75" customHeight="1" x14ac:dyDescent="0.2">
      <c r="A644" s="63" t="s">
        <v>582</v>
      </c>
      <c r="B644" s="64" t="s">
        <v>1238</v>
      </c>
      <c r="C644" s="247" t="s">
        <v>1239</v>
      </c>
      <c r="D644" s="60">
        <f>D423+D535</f>
        <v>1431922.38</v>
      </c>
      <c r="E644" s="60">
        <f>E423+E535</f>
        <v>1119884.8899999999</v>
      </c>
      <c r="F644" s="45">
        <f t="shared" si="109"/>
        <v>78.20849130104385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354617.04000000004</v>
      </c>
      <c r="E646" s="60">
        <f t="shared" si="164"/>
        <v>79830.12</v>
      </c>
      <c r="F646" s="45">
        <f t="shared" si="109"/>
        <v>22.511642418536905</v>
      </c>
    </row>
    <row r="647" spans="1:6" ht="24" x14ac:dyDescent="0.2">
      <c r="A647" s="251" t="s">
        <v>1244</v>
      </c>
      <c r="B647" s="64" t="s">
        <v>1245</v>
      </c>
      <c r="C647" s="252" t="s">
        <v>1244</v>
      </c>
      <c r="D647" s="60">
        <f>IF(D426-D427+D641-D642&gt;=0,D426-D427+D641-D642,0)</f>
        <v>152242.99000000002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218831.29000000004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202374.05000000002</v>
      </c>
      <c r="E650" s="60">
        <f t="shared" si="166"/>
        <v>298661.41000000003</v>
      </c>
      <c r="F650" s="45">
        <f t="shared" si="109"/>
        <v>147.57890648529295</v>
      </c>
    </row>
    <row r="651" spans="1:6" ht="24" x14ac:dyDescent="0.2">
      <c r="A651" s="249" t="s">
        <v>1252</v>
      </c>
      <c r="B651" s="184" t="s">
        <v>1253</v>
      </c>
      <c r="C651" s="250" t="s">
        <v>1252</v>
      </c>
      <c r="D651" s="196">
        <v>15356.89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251693.9</v>
      </c>
      <c r="E653" s="194">
        <v>22969.1</v>
      </c>
      <c r="F653" s="45">
        <f t="shared" ref="F653:F740" si="167">IF(D653&lt;&gt;0,IF(E653/D653&gt;=100,"&gt;&gt;100",E653/D653*100),"-")</f>
        <v>9.125807180865328</v>
      </c>
    </row>
    <row r="654" spans="1:6" ht="12.75" customHeight="1" x14ac:dyDescent="0.2">
      <c r="A654" s="63" t="s">
        <v>1257</v>
      </c>
      <c r="B654" s="64" t="s">
        <v>1258</v>
      </c>
      <c r="C654" s="247" t="s">
        <v>1257</v>
      </c>
      <c r="D654" s="194">
        <v>1144552.3899999999</v>
      </c>
      <c r="E654" s="194">
        <v>1153615.92</v>
      </c>
      <c r="F654" s="45">
        <f t="shared" si="167"/>
        <v>100.79188424044092</v>
      </c>
    </row>
    <row r="655" spans="1:6" ht="12.75" customHeight="1" x14ac:dyDescent="0.2">
      <c r="A655" s="63" t="s">
        <v>1259</v>
      </c>
      <c r="B655" s="64" t="s">
        <v>1260</v>
      </c>
      <c r="C655" s="247" t="s">
        <v>1259</v>
      </c>
      <c r="D655" s="194">
        <v>1373274.97</v>
      </c>
      <c r="E655" s="194">
        <v>1156194.1100000001</v>
      </c>
      <c r="F655" s="45">
        <f t="shared" si="167"/>
        <v>84.192469480456651</v>
      </c>
    </row>
    <row r="656" spans="1:6" ht="24" x14ac:dyDescent="0.2">
      <c r="A656" s="63">
        <v>11</v>
      </c>
      <c r="B656" s="64" t="s">
        <v>1261</v>
      </c>
      <c r="C656" s="247" t="s">
        <v>1262</v>
      </c>
      <c r="D656" s="60">
        <f t="shared" ref="D656:E656" si="168">+D653+D654-D655</f>
        <v>22971.319999999832</v>
      </c>
      <c r="E656" s="60">
        <f t="shared" si="168"/>
        <v>20390.909999999916</v>
      </c>
      <c r="F656" s="45">
        <f t="shared" si="167"/>
        <v>88.76681879839758</v>
      </c>
    </row>
    <row r="657" spans="1:6" ht="24" x14ac:dyDescent="0.2">
      <c r="A657" s="63" t="s">
        <v>582</v>
      </c>
      <c r="B657" s="64" t="s">
        <v>1263</v>
      </c>
      <c r="C657" s="247" t="s">
        <v>1264</v>
      </c>
      <c r="D657" s="253">
        <v>7</v>
      </c>
      <c r="E657" s="253">
        <v>9</v>
      </c>
      <c r="F657" s="45">
        <f t="shared" si="167"/>
        <v>128.57142857142858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9</v>
      </c>
      <c r="F659" s="45">
        <f t="shared" si="167"/>
        <v>128.57142857142858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57.34</v>
      </c>
      <c r="E662" s="192">
        <v>0</v>
      </c>
      <c r="F662" s="71">
        <f t="shared" si="167"/>
        <v>0</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24697.01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412538.75</v>
      </c>
      <c r="E669" s="194">
        <v>11243.01</v>
      </c>
      <c r="F669" s="45">
        <f t="shared" si="167"/>
        <v>2.7253221667055518</v>
      </c>
    </row>
    <row r="670" spans="1:6" ht="12.75" customHeight="1" x14ac:dyDescent="0.2">
      <c r="A670" s="63">
        <v>63312</v>
      </c>
      <c r="B670" s="64" t="s">
        <v>1290</v>
      </c>
      <c r="C670" s="247" t="s">
        <v>1291</v>
      </c>
      <c r="D670" s="194">
        <v>0</v>
      </c>
      <c r="E670" s="194">
        <v>14518.26</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148739.76999999999</v>
      </c>
      <c r="E673" s="194">
        <v>97400</v>
      </c>
      <c r="F673" s="45">
        <f t="shared" si="167"/>
        <v>65.483495100200855</v>
      </c>
    </row>
    <row r="674" spans="1:6" ht="12.75" customHeight="1" x14ac:dyDescent="0.2">
      <c r="A674" s="63">
        <v>63322</v>
      </c>
      <c r="B674" s="64" t="s">
        <v>1298</v>
      </c>
      <c r="C674" s="247" t="s">
        <v>1299</v>
      </c>
      <c r="D674" s="194">
        <v>18000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6111.6</v>
      </c>
      <c r="E677" s="192">
        <v>13316.31</v>
      </c>
      <c r="F677" s="71">
        <f t="shared" si="167"/>
        <v>217.88582367956019</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20484.509999999998</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1723.13</v>
      </c>
      <c r="E734" s="192">
        <v>1982.68</v>
      </c>
      <c r="F734" s="71">
        <f t="shared" si="167"/>
        <v>115.06270565772749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997.16</v>
      </c>
      <c r="E738" s="194">
        <v>2538.19</v>
      </c>
      <c r="F738" s="45">
        <f t="shared" si="167"/>
        <v>254.54189899314053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5137.6899999999996</v>
      </c>
      <c r="E741" s="192">
        <v>36643.519999999997</v>
      </c>
      <c r="F741" s="71">
        <f t="shared" ref="F741:F1006" si="169">IF(D741&lt;&gt;0,IF(E741/D741&gt;=100,"&gt;&gt;100",E741/D741*100),"-")</f>
        <v>713.22948640342258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537.71</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4660</v>
      </c>
      <c r="E778" s="192">
        <v>2660</v>
      </c>
      <c r="F778" s="71">
        <f t="shared" si="169"/>
        <v>57.081545064377679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5097.84</v>
      </c>
      <c r="E782" s="192">
        <v>6956.04</v>
      </c>
      <c r="F782" s="71">
        <f t="shared" si="169"/>
        <v>136.45073207476105</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3780</v>
      </c>
      <c r="E846" s="194">
        <v>3900</v>
      </c>
      <c r="F846" s="45">
        <f t="shared" si="169"/>
        <v>103.17460317460319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1505</v>
      </c>
      <c r="E848" s="194">
        <v>2615</v>
      </c>
      <c r="F848" s="45">
        <f t="shared" si="169"/>
        <v>173.75415282392026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6600</v>
      </c>
      <c r="E850" s="194">
        <v>2200</v>
      </c>
      <c r="F850" s="45">
        <f t="shared" si="169"/>
        <v>33.333333333333329</v>
      </c>
    </row>
    <row r="851" spans="1:6" ht="12.75" customHeight="1" x14ac:dyDescent="0.2">
      <c r="A851" s="63">
        <v>37221</v>
      </c>
      <c r="B851" s="64" t="s">
        <v>1631</v>
      </c>
      <c r="C851" s="247" t="s">
        <v>1632</v>
      </c>
      <c r="D851" s="194">
        <v>10022.65</v>
      </c>
      <c r="E851" s="194">
        <v>9160.57</v>
      </c>
      <c r="F851" s="45">
        <f t="shared" si="169"/>
        <v>91.398681985303284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281.04000000000002</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11771.93</v>
      </c>
      <c r="E855" s="194">
        <v>11802.6</v>
      </c>
      <c r="F855" s="45">
        <f t="shared" si="169"/>
        <v>100.2605350184719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78653.77</v>
      </c>
      <c r="E857" s="194">
        <v>254274.46</v>
      </c>
      <c r="F857" s="45">
        <f t="shared" si="169"/>
        <v>323.2832450370783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14916.48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5629318.29</v>
      </c>
      <c r="E6" s="180">
        <f t="shared" si="0"/>
        <v>5626340.0200000005</v>
      </c>
      <c r="F6" s="181">
        <f t="shared" ref="F6:F298" si="1">IF(D6&gt;0,IF(E6/D6&gt;=100,"&gt;&gt;100",E6/D6*100),"-")</f>
        <v>99.947093593814188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4891841.03</v>
      </c>
      <c r="E7" s="79">
        <f t="shared" si="2"/>
        <v>4896440.5200000005</v>
      </c>
      <c r="F7" s="71">
        <f t="shared" si="1"/>
        <v>100.09402370133849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451735.49</v>
      </c>
      <c r="E8" s="79">
        <f>E9+E10-E11</f>
        <v>465735.5</v>
      </c>
      <c r="F8" s="71">
        <f t="shared" si="1"/>
        <v>103.09916097139057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327246.34999999998</v>
      </c>
      <c r="E9" s="192">
        <v>327246.36</v>
      </c>
      <c r="F9" s="71">
        <f t="shared" si="1"/>
        <v>100.00000305580186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124489.14</v>
      </c>
      <c r="E10" s="192">
        <v>138489.14000000001</v>
      </c>
      <c r="F10" s="71">
        <f t="shared" si="1"/>
        <v>111.24596089265297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3682674.14</v>
      </c>
      <c r="E12" s="79">
        <f t="shared" si="3"/>
        <v>3675281.66</v>
      </c>
      <c r="F12" s="71">
        <f t="shared" si="1"/>
        <v>99.799263260365464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3499302.8</v>
      </c>
      <c r="E13" s="79">
        <f t="shared" si="4"/>
        <v>3509445.59</v>
      </c>
      <c r="F13" s="71">
        <f t="shared" si="1"/>
        <v>100.2898517384663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1101463.03</v>
      </c>
      <c r="E16" s="192">
        <v>1101463.03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3538822.38</v>
      </c>
      <c r="E17" s="192">
        <v>3672418.18</v>
      </c>
      <c r="F17" s="71">
        <f t="shared" si="1"/>
        <v>103.77514850010643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1140982.6100000001</v>
      </c>
      <c r="E18" s="192">
        <v>1264435.6200000001</v>
      </c>
      <c r="F18" s="71">
        <f t="shared" si="1"/>
        <v>110.81988532673606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23010.829999999987</v>
      </c>
      <c r="E19" s="79">
        <f t="shared" si="5"/>
        <v>12675.169999999984</v>
      </c>
      <c r="F19" s="71">
        <f t="shared" si="1"/>
        <v>55.083497640024248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21116.29</v>
      </c>
      <c r="E20" s="192">
        <v>21116.29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80.959999999999994</v>
      </c>
      <c r="E21" s="192">
        <v>80.959999999999994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7492.36</v>
      </c>
      <c r="E22" s="192">
        <v>7492.36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7625.4</v>
      </c>
      <c r="E25" s="192">
        <v>7625.42</v>
      </c>
      <c r="F25" s="71">
        <f t="shared" si="1"/>
        <v>100.00026228132295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123059.27</v>
      </c>
      <c r="E26" s="192">
        <v>123059.28</v>
      </c>
      <c r="F26" s="71">
        <f t="shared" si="1"/>
        <v>100.00000812616554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136363.45000000001</v>
      </c>
      <c r="E28" s="192">
        <v>146699.14000000001</v>
      </c>
      <c r="F28" s="71">
        <f t="shared" si="1"/>
        <v>107.57951635867235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71078.66</v>
      </c>
      <c r="E29" s="79">
        <f t="shared" si="6"/>
        <v>60407.430000000008</v>
      </c>
      <c r="F29" s="71">
        <f t="shared" si="1"/>
        <v>84.986731601299184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144547.54</v>
      </c>
      <c r="E30" s="192">
        <v>144547.54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73468.88</v>
      </c>
      <c r="E34" s="192">
        <v>84140.11</v>
      </c>
      <c r="F34" s="71">
        <f t="shared" si="1"/>
        <v>114.52483010493695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89281.85</v>
      </c>
      <c r="E45" s="79">
        <f t="shared" si="9"/>
        <v>92753.47</v>
      </c>
      <c r="F45" s="71">
        <f t="shared" si="1"/>
        <v>103.88838268920277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6643.25</v>
      </c>
      <c r="E47" s="192">
        <v>14583.189999999999</v>
      </c>
      <c r="F47" s="71">
        <f t="shared" si="1"/>
        <v>219.51891017197903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38164.44</v>
      </c>
      <c r="E48" s="192">
        <v>46914.44</v>
      </c>
      <c r="F48" s="71">
        <f t="shared" si="1"/>
        <v>122.92710177327375</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82164.86</v>
      </c>
      <c r="E49" s="192">
        <v>82164.86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37690.699999999997</v>
      </c>
      <c r="E50" s="192">
        <v>50909.02</v>
      </c>
      <c r="F50" s="71">
        <f t="shared" si="1"/>
        <v>135.07050810942752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97872.81</v>
      </c>
      <c r="E54" s="192">
        <v>98500.599999999991</v>
      </c>
      <c r="F54" s="71">
        <f t="shared" si="1"/>
        <v>100.64143453120431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97872.81</v>
      </c>
      <c r="E55" s="192">
        <v>98500.599999999991</v>
      </c>
      <c r="F55" s="71">
        <f t="shared" si="1"/>
        <v>100.64143453120431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757431.4</v>
      </c>
      <c r="E56" s="79">
        <f t="shared" si="11"/>
        <v>755423.3600000001</v>
      </c>
      <c r="F56" s="71">
        <f t="shared" si="1"/>
        <v>99.734888202416755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707560.5</v>
      </c>
      <c r="E57" s="192">
        <v>712864.96000000008</v>
      </c>
      <c r="F57" s="71">
        <f t="shared" si="1"/>
        <v>100.74968288930771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49870.9</v>
      </c>
      <c r="E61" s="192">
        <v>42558.400000000001</v>
      </c>
      <c r="F61" s="71">
        <f t="shared" si="1"/>
        <v>85.337140496762643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737477.26</v>
      </c>
      <c r="E69" s="79">
        <f>E70+E82+E88+E119+E135+E147+E165+E171</f>
        <v>729899.49999999977</v>
      </c>
      <c r="F69" s="71">
        <f t="shared" si="1"/>
        <v>98.972475436056129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22971.32</v>
      </c>
      <c r="E70" s="79">
        <f t="shared" si="12"/>
        <v>20390.909999999822</v>
      </c>
      <c r="F70" s="71">
        <f t="shared" si="1"/>
        <v>88.766818798396528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22804.959999999999</v>
      </c>
      <c r="E71" s="79">
        <f t="shared" si="13"/>
        <v>20327.809999999823</v>
      </c>
      <c r="F71" s="71">
        <f t="shared" si="1"/>
        <v>89.137670050725035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22804.959999999999</v>
      </c>
      <c r="E73" s="192">
        <v>20327.809999999823</v>
      </c>
      <c r="F73" s="71">
        <f t="shared" si="1"/>
        <v>89.137670050725035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166.36</v>
      </c>
      <c r="E80" s="192">
        <v>63.100000000000364</v>
      </c>
      <c r="F80" s="71">
        <f t="shared" si="1"/>
        <v>37.929790815099999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92.07</v>
      </c>
      <c r="E82" s="79">
        <f>SUM(E83:E85)-E86+E87</f>
        <v>130.15000000000146</v>
      </c>
      <c r="F82" s="71">
        <f t="shared" si="1"/>
        <v>141.3598349082236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92.07</v>
      </c>
      <c r="E87" s="192">
        <v>130.15000000000146</v>
      </c>
      <c r="F87" s="71">
        <f t="shared" si="1"/>
        <v>141.3598349082236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632809.07999999996</v>
      </c>
      <c r="E135" s="79">
        <f t="shared" si="21"/>
        <v>632809.07999999996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632809.07999999996</v>
      </c>
      <c r="E136" s="79">
        <f t="shared" si="22"/>
        <v>632809.07999999996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632809.07999999996</v>
      </c>
      <c r="E142" s="192">
        <v>632809.07999999996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44382.05</v>
      </c>
      <c r="E147" s="79">
        <f t="shared" si="24"/>
        <v>55203.509999999995</v>
      </c>
      <c r="F147" s="71">
        <f t="shared" si="1"/>
        <v>124.38251500325018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11618.37</v>
      </c>
      <c r="E148" s="192">
        <v>9929.7800000000025</v>
      </c>
      <c r="F148" s="71">
        <f t="shared" si="1"/>
        <v>85.466205672568535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2597.3000000000002</v>
      </c>
      <c r="E159" s="192">
        <v>5001.2500000000073</v>
      </c>
      <c r="F159" s="71">
        <f t="shared" si="1"/>
        <v>192.55573095137285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30166.38</v>
      </c>
      <c r="E160" s="192">
        <v>40272.479999999981</v>
      </c>
      <c r="F160" s="71">
        <f t="shared" si="1"/>
        <v>133.5012023318674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21865.850000000002</v>
      </c>
      <c r="E165" s="79">
        <f t="shared" si="26"/>
        <v>21365.850000000002</v>
      </c>
      <c r="F165" s="71">
        <f t="shared" si="1"/>
        <v>97.713329232570416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17368.740000000002</v>
      </c>
      <c r="E166" s="192">
        <v>17368.740000000002</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4497.1099999999997</v>
      </c>
      <c r="E167" s="192">
        <v>3997.1099999999997</v>
      </c>
      <c r="F167" s="71">
        <f t="shared" si="1"/>
        <v>88.881748500703779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15356.89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15356.89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5629318.29</v>
      </c>
      <c r="E176" s="79">
        <f>E177+E251</f>
        <v>5626340.0199999986</v>
      </c>
      <c r="F176" s="71">
        <f t="shared" si="1"/>
        <v>99.947093593814145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157248.99</v>
      </c>
      <c r="E177" s="79">
        <f>E178+E197+E203+E219+E247+E248</f>
        <v>235809.8</v>
      </c>
      <c r="F177" s="71">
        <f t="shared" si="1"/>
        <v>149.95950053478882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36978.49</v>
      </c>
      <c r="E178" s="79">
        <f>SUM(E179:E181)+E185+E186+SUM(E194:E196)</f>
        <v>120277.37000000001</v>
      </c>
      <c r="F178" s="71">
        <f t="shared" si="1"/>
        <v>325.26306509541092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15356.95</v>
      </c>
      <c r="E179" s="192">
        <v>14806.660000000003</v>
      </c>
      <c r="F179" s="71">
        <f t="shared" si="1"/>
        <v>96.416671279127712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9701.83</v>
      </c>
      <c r="E180" s="192">
        <v>20392.26999999999</v>
      </c>
      <c r="F180" s="71">
        <f t="shared" si="1"/>
        <v>210.18993323939904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0.18</v>
      </c>
      <c r="E181" s="79">
        <f t="shared" si="28"/>
        <v>0.33999999999969077</v>
      </c>
      <c r="F181" s="71">
        <f t="shared" si="1"/>
        <v>188.8888888887171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0.18</v>
      </c>
      <c r="E184" s="192">
        <v>0.33999999999969077</v>
      </c>
      <c r="F184" s="71">
        <f t="shared" si="1"/>
        <v>188.8888888887171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1137.9399999999998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1137.9399999999998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10309.799999999999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11919.53</v>
      </c>
      <c r="E196" s="192">
        <v>73630.360000000015</v>
      </c>
      <c r="F196" s="71">
        <f t="shared" si="1"/>
        <v>617.72871916929614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120270.5</v>
      </c>
      <c r="E197" s="79">
        <f>SUM(E198:E202)</f>
        <v>93336.68</v>
      </c>
      <c r="F197" s="71">
        <f t="shared" si="1"/>
        <v>77.605630640930229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120270.5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93336.68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22195.75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5472069.2999999998</v>
      </c>
      <c r="E251" s="79">
        <f>+E252+E255-E264+E274+E291</f>
        <v>5390530.2199999988</v>
      </c>
      <c r="F251" s="71">
        <f t="shared" si="1"/>
        <v>98.509904105198359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5608212.7599999998</v>
      </c>
      <c r="E252" s="79">
        <f>E253-E254</f>
        <v>5612622.2699999996</v>
      </c>
      <c r="F252" s="71">
        <f t="shared" si="1"/>
        <v>100.07862594000446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5608212.7599999998</v>
      </c>
      <c r="E253" s="192">
        <v>5612622.2699999996</v>
      </c>
      <c r="F253" s="71">
        <f t="shared" si="1"/>
        <v>100.07862594000446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-202374.04999999993</v>
      </c>
      <c r="E255" s="79">
        <f>E256-E260</f>
        <v>-298661.40999999986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421887.28</v>
      </c>
      <c r="E256" s="79">
        <f>SUM(E257:E259)</f>
        <v>503662.00000000006</v>
      </c>
      <c r="F256" s="71">
        <f t="shared" si="1"/>
        <v>119.38307312796917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421887.28</v>
      </c>
      <c r="E257" s="192">
        <v>503662.00000000006</v>
      </c>
      <c r="F257" s="71">
        <f t="shared" si="1"/>
        <v>119.38307312796917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624261.32999999996</v>
      </c>
      <c r="E260" s="79">
        <f>SUM(E261:E263)</f>
        <v>802323.40999999992</v>
      </c>
      <c r="F260" s="71">
        <f t="shared" si="1"/>
        <v>128.52364409629538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624261.32999999996</v>
      </c>
      <c r="E262" s="192">
        <v>802323.40999999992</v>
      </c>
      <c r="F262" s="71">
        <f t="shared" si="1"/>
        <v>128.52364409629538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44364.74</v>
      </c>
      <c r="E274" s="79">
        <f>SUM(E275:E277)+SUM(E286:E290)</f>
        <v>55203.50999999998</v>
      </c>
      <c r="F274" s="71">
        <f t="shared" si="1"/>
        <v>124.43104591619377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44364.74</v>
      </c>
      <c r="E275" s="192">
        <v>9929.7800000000025</v>
      </c>
      <c r="F275" s="71">
        <f t="shared" ref="F275:F290" si="39">IF(D275&gt;0,IF(E275/D275&gt;=100,"&gt;&gt;100",E275/D275*100),"-")</f>
        <v>22.382144017974642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5001.25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40272.479999999981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21865.85</v>
      </c>
      <c r="E291" s="79">
        <f>SUM(E292:E295)</f>
        <v>21365.850000000002</v>
      </c>
      <c r="F291" s="71">
        <f t="shared" si="1"/>
        <v>97.713329232570445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21865.85</v>
      </c>
      <c r="E292" s="192">
        <v>17368.740000000002</v>
      </c>
      <c r="F292" s="71">
        <f t="shared" si="1"/>
        <v>79.433180050169568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3997.1099999999997</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44382.05</v>
      </c>
      <c r="E302" s="192">
        <v>55203.51</v>
      </c>
      <c r="F302" s="71">
        <f t="shared" si="43"/>
        <v>124.38251500325019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21365.85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21865.85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92.07</v>
      </c>
      <c r="E311" s="192">
        <v>130.15</v>
      </c>
      <c r="F311" s="71">
        <f t="shared" si="43"/>
        <v>141.35983490822201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96913.43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36978.49</v>
      </c>
      <c r="E337" s="192">
        <v>23363.94</v>
      </c>
      <c r="F337" s="71">
        <f t="shared" si="43"/>
        <v>63.18251502427492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93336.68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120270.5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73630.36</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991.05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15392.21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5545.6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266.89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400329.96</v>
      </c>
      <c r="E5" s="58">
        <f t="shared" si="0"/>
        <v>324828.56</v>
      </c>
      <c r="F5" s="59">
        <f t="shared" ref="F5:F141" si="1">IF(D5&gt;0,IF(E5/D5&gt;=100,"&gt;&gt;100",E5/D5*100),"-")</f>
        <v>81.140207442880367</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200454.82</v>
      </c>
      <c r="E6" s="60">
        <f t="shared" si="2"/>
        <v>299751.81</v>
      </c>
      <c r="F6" s="45">
        <f t="shared" si="1"/>
        <v>149.53584553367187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198630.19</v>
      </c>
      <c r="E7" s="194">
        <v>299751.81</v>
      </c>
      <c r="F7" s="45">
        <f t="shared" si="1"/>
        <v>150.90949165381153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1822.49</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2.14</v>
      </c>
      <c r="E9" s="194">
        <v>0</v>
      </c>
      <c r="F9" s="45">
        <f t="shared" si="1"/>
        <v>0</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193964.57</v>
      </c>
      <c r="E13" s="60">
        <f t="shared" si="4"/>
        <v>25076.75</v>
      </c>
      <c r="F13" s="45">
        <f t="shared" si="1"/>
        <v>12.928520914927915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193964.57</v>
      </c>
      <c r="E16" s="194">
        <v>25076.75</v>
      </c>
      <c r="F16" s="45">
        <f t="shared" si="1"/>
        <v>12.928520914927915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5910.57</v>
      </c>
      <c r="E21" s="194">
        <v>0</v>
      </c>
      <c r="F21" s="45">
        <f t="shared" si="1"/>
        <v>0</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20164</v>
      </c>
      <c r="E28" s="60">
        <f t="shared" si="6"/>
        <v>30000</v>
      </c>
      <c r="F28" s="45">
        <f t="shared" si="1"/>
        <v>148.78000396746677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20164</v>
      </c>
      <c r="E30" s="194">
        <v>30000</v>
      </c>
      <c r="F30" s="45">
        <f t="shared" si="1"/>
        <v>148.78000396746677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40243.75</v>
      </c>
      <c r="E35" s="60">
        <f t="shared" si="7"/>
        <v>1750</v>
      </c>
      <c r="F35" s="45">
        <f t="shared" si="1"/>
        <v>4.3485013200807581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2000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2000</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38243.75</v>
      </c>
      <c r="E54" s="60">
        <f t="shared" si="12"/>
        <v>1750</v>
      </c>
      <c r="F54" s="45">
        <f t="shared" si="1"/>
        <v>4.5759110965844094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38243.75</v>
      </c>
      <c r="E55" s="194">
        <v>1750</v>
      </c>
      <c r="F55" s="45">
        <f t="shared" si="1"/>
        <v>4.5759110965844094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50460.639999999999</v>
      </c>
      <c r="E75" s="60">
        <f t="shared" si="15"/>
        <v>260954.83</v>
      </c>
      <c r="F75" s="45">
        <f t="shared" si="1"/>
        <v>517.14530374565197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4804.26</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6655.56</v>
      </c>
      <c r="E77" s="194">
        <v>254274.46</v>
      </c>
      <c r="F77" s="45">
        <f t="shared" si="1"/>
        <v>3820.4818227166456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43805.08</v>
      </c>
      <c r="E81" s="194">
        <v>1876.11</v>
      </c>
      <c r="F81" s="45">
        <f t="shared" si="1"/>
        <v>4.2828594309153178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502415.92000000004</v>
      </c>
      <c r="E82" s="60">
        <f t="shared" si="16"/>
        <v>247938.91</v>
      </c>
      <c r="F82" s="45">
        <f t="shared" si="1"/>
        <v>49.349333914418949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4660</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1009.54</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176405.42</v>
      </c>
      <c r="E86" s="194">
        <v>81646.25</v>
      </c>
      <c r="F86" s="45">
        <f t="shared" si="1"/>
        <v>46.28330013896398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320340.96000000002</v>
      </c>
      <c r="E88" s="194">
        <v>166292.66</v>
      </c>
      <c r="F88" s="45">
        <f t="shared" si="1"/>
        <v>51.911144925082318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300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300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299017.51</v>
      </c>
      <c r="E107" s="60">
        <f t="shared" si="21"/>
        <v>136834.94</v>
      </c>
      <c r="F107" s="45">
        <f t="shared" si="1"/>
        <v>45.76151409996023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24202</v>
      </c>
      <c r="E108" s="194">
        <v>22000</v>
      </c>
      <c r="F108" s="45">
        <f t="shared" si="1"/>
        <v>90.901578381951907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14662.08</v>
      </c>
      <c r="E109" s="194">
        <v>20427.71</v>
      </c>
      <c r="F109" s="45">
        <f t="shared" si="1"/>
        <v>139.3234111394836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5000</v>
      </c>
      <c r="E110" s="194">
        <v>0</v>
      </c>
      <c r="F110" s="45">
        <f t="shared" si="1"/>
        <v>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23615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14000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255153.43</v>
      </c>
      <c r="E113" s="194">
        <v>56792.23</v>
      </c>
      <c r="F113" s="45">
        <f t="shared" si="1"/>
        <v>22.258070369659542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53000.920000000006</v>
      </c>
      <c r="E114" s="60">
        <f t="shared" si="22"/>
        <v>55567.35</v>
      </c>
      <c r="F114" s="45">
        <f t="shared" si="1"/>
        <v>104.84223670079689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39098.270000000004</v>
      </c>
      <c r="E115" s="60">
        <f t="shared" si="23"/>
        <v>55567.35</v>
      </c>
      <c r="F115" s="45">
        <f t="shared" si="1"/>
        <v>142.12227292921142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26116.34</v>
      </c>
      <c r="E116" s="194">
        <v>34604.18</v>
      </c>
      <c r="F116" s="45">
        <f t="shared" si="1"/>
        <v>132.50011295610332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12981.93</v>
      </c>
      <c r="E117" s="194">
        <v>20963.169999999998</v>
      </c>
      <c r="F117" s="45">
        <f t="shared" si="1"/>
        <v>161.47961050475544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9327.86</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9327.86</v>
      </c>
      <c r="E119" s="194">
        <v>0</v>
      </c>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4574.79</v>
      </c>
      <c r="E125" s="194">
        <v>0</v>
      </c>
      <c r="F125" s="45">
        <f t="shared" si="1"/>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24136.04</v>
      </c>
      <c r="E129" s="60">
        <f t="shared" si="26"/>
        <v>30245</v>
      </c>
      <c r="F129" s="45">
        <f t="shared" si="1"/>
        <v>125.31053147077979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1505</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18781.04</v>
      </c>
      <c r="E138" s="194">
        <v>8715</v>
      </c>
      <c r="F138" s="45">
        <f t="shared" si="1"/>
        <v>46.403181080493944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3850</v>
      </c>
      <c r="E140" s="194">
        <v>21530</v>
      </c>
      <c r="F140" s="45">
        <f t="shared" si="1"/>
        <v>559.22077922077915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1389768.74</v>
      </c>
      <c r="E141" s="81">
        <f t="shared" si="28"/>
        <v>1088419.5900000001</v>
      </c>
      <c r="F141" s="61">
        <f t="shared" si="1"/>
        <v>78.316597479376327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17146.37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17146.37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17146.37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17146.37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89" sqref="D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157248.99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837477.82000000007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620393.99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226376.61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232357.8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2628.02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2660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2217.35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29678.17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124476.04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179775.07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37308.76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758917.01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537095.11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226926.9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221667.36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2627.86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2660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1079.4100000000001</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19368.37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62765.21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206708.89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15113.01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235809.80000000005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151384.93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111249.24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14806.859999999999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14806.8</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0.06</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11970.220000000001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2637.94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7795.05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944.86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592.37</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0.34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0.34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531.53</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531.53</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10309.799999999999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10309.799999999999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73630.490000000005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57190.61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4997.16</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11442.72</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17939.939999999999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17939.939999999999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22195.75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84424.87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9028.6200000000008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75396.25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36854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2025-11-26T12:43:51Z</cp:lastPrinted>
  <dcterms:created xsi:type="dcterms:W3CDTF">2022-04-01T05:14:30Z</dcterms:created>
  <dcterms:modified xsi:type="dcterms:W3CDTF">2026-02-16T11:28:18Z</dcterms:modified>
</cp:coreProperties>
</file>