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B\Desktop\PRORAČUNI\PRORAČUN 2018-2020\ZA WEB STRANICU\"/>
    </mc:Choice>
  </mc:AlternateContent>
  <bookViews>
    <workbookView xWindow="120" yWindow="90" windowWidth="28575" windowHeight="12720" xr2:uid="{00000000-000D-0000-FFFF-FFFF00000000}"/>
  </bookViews>
  <sheets>
    <sheet name="List1" sheetId="1" r:id="rId1"/>
    <sheet name="List2" sheetId="2" r:id="rId2"/>
    <sheet name="List3" sheetId="3" r:id="rId3"/>
  </sheets>
  <calcPr calcId="171027"/>
</workbook>
</file>

<file path=xl/calcChain.xml><?xml version="1.0" encoding="utf-8"?>
<calcChain xmlns="http://schemas.openxmlformats.org/spreadsheetml/2006/main">
  <c r="J37" i="1" l="1"/>
  <c r="D37" i="1"/>
  <c r="E37" i="1"/>
  <c r="F37" i="1"/>
  <c r="G37" i="1"/>
  <c r="H37" i="1"/>
  <c r="I37" i="1"/>
  <c r="C37" i="1"/>
  <c r="D42" i="1"/>
  <c r="E42" i="1"/>
  <c r="F42" i="1"/>
  <c r="G42" i="1"/>
  <c r="H42" i="1"/>
  <c r="I42" i="1"/>
  <c r="J42" i="1"/>
  <c r="C42" i="1"/>
  <c r="J43" i="1"/>
  <c r="I43" i="1"/>
  <c r="G43" i="1"/>
  <c r="F43" i="1"/>
  <c r="E43" i="1"/>
  <c r="D43" i="1"/>
  <c r="D194" i="1" l="1"/>
  <c r="E194" i="1"/>
  <c r="F194" i="1"/>
  <c r="G194" i="1"/>
  <c r="H194" i="1"/>
  <c r="I194" i="1"/>
  <c r="J194" i="1"/>
  <c r="F189" i="1"/>
  <c r="D190" i="1"/>
  <c r="D189" i="1" s="1"/>
  <c r="E190" i="1"/>
  <c r="F190" i="1"/>
  <c r="G190" i="1"/>
  <c r="H190" i="1"/>
  <c r="H189" i="1" s="1"/>
  <c r="I190" i="1"/>
  <c r="I189" i="1" s="1"/>
  <c r="J190" i="1"/>
  <c r="E186" i="1"/>
  <c r="I186" i="1"/>
  <c r="J186" i="1"/>
  <c r="D187" i="1"/>
  <c r="D186" i="1" s="1"/>
  <c r="E187" i="1"/>
  <c r="F187" i="1"/>
  <c r="F186" i="1" s="1"/>
  <c r="G187" i="1"/>
  <c r="G186" i="1" s="1"/>
  <c r="H187" i="1"/>
  <c r="H186" i="1" s="1"/>
  <c r="I187" i="1"/>
  <c r="J187" i="1"/>
  <c r="F183" i="1"/>
  <c r="G183" i="1"/>
  <c r="D184" i="1"/>
  <c r="D183" i="1" s="1"/>
  <c r="E184" i="1"/>
  <c r="E183" i="1" s="1"/>
  <c r="F184" i="1"/>
  <c r="G184" i="1"/>
  <c r="H184" i="1"/>
  <c r="H183" i="1" s="1"/>
  <c r="I184" i="1"/>
  <c r="I183" i="1" s="1"/>
  <c r="J184" i="1"/>
  <c r="J183" i="1" s="1"/>
  <c r="G180" i="1"/>
  <c r="I180" i="1"/>
  <c r="D181" i="1"/>
  <c r="D180" i="1" s="1"/>
  <c r="E181" i="1"/>
  <c r="E180" i="1" s="1"/>
  <c r="F181" i="1"/>
  <c r="F180" i="1" s="1"/>
  <c r="G181" i="1"/>
  <c r="H181" i="1"/>
  <c r="H180" i="1" s="1"/>
  <c r="I181" i="1"/>
  <c r="J181" i="1"/>
  <c r="J180" i="1" s="1"/>
  <c r="D178" i="1"/>
  <c r="E178" i="1"/>
  <c r="F178" i="1"/>
  <c r="G178" i="1"/>
  <c r="H178" i="1"/>
  <c r="I178" i="1"/>
  <c r="J178" i="1"/>
  <c r="D176" i="1"/>
  <c r="E176" i="1"/>
  <c r="F176" i="1"/>
  <c r="G176" i="1"/>
  <c r="H176" i="1"/>
  <c r="I176" i="1"/>
  <c r="J176" i="1"/>
  <c r="D174" i="1"/>
  <c r="E174" i="1"/>
  <c r="F174" i="1"/>
  <c r="G174" i="1"/>
  <c r="H174" i="1"/>
  <c r="I174" i="1"/>
  <c r="J174" i="1"/>
  <c r="D172" i="1"/>
  <c r="D171" i="1" s="1"/>
  <c r="E172" i="1"/>
  <c r="F172" i="1"/>
  <c r="G172" i="1"/>
  <c r="H172" i="1"/>
  <c r="H171" i="1" s="1"/>
  <c r="I172" i="1"/>
  <c r="J172" i="1"/>
  <c r="C194" i="1"/>
  <c r="C190" i="1"/>
  <c r="C187" i="1"/>
  <c r="C186" i="1" s="1"/>
  <c r="C184" i="1"/>
  <c r="C183" i="1" s="1"/>
  <c r="C181" i="1"/>
  <c r="C180" i="1" s="1"/>
  <c r="C178" i="1"/>
  <c r="C176" i="1"/>
  <c r="C174" i="1"/>
  <c r="C172" i="1"/>
  <c r="D163" i="1"/>
  <c r="D162" i="1" s="1"/>
  <c r="D161" i="1" s="1"/>
  <c r="D160" i="1" s="1"/>
  <c r="H163" i="1"/>
  <c r="H162" i="1" s="1"/>
  <c r="H161" i="1" s="1"/>
  <c r="H160" i="1" s="1"/>
  <c r="I163" i="1"/>
  <c r="I162" i="1" s="1"/>
  <c r="I161" i="1" s="1"/>
  <c r="I160" i="1" s="1"/>
  <c r="D164" i="1"/>
  <c r="E164" i="1"/>
  <c r="E163" i="1" s="1"/>
  <c r="E162" i="1" s="1"/>
  <c r="E161" i="1" s="1"/>
  <c r="E160" i="1" s="1"/>
  <c r="F164" i="1"/>
  <c r="F163" i="1" s="1"/>
  <c r="F162" i="1" s="1"/>
  <c r="F161" i="1" s="1"/>
  <c r="F160" i="1" s="1"/>
  <c r="G164" i="1"/>
  <c r="G163" i="1" s="1"/>
  <c r="G162" i="1" s="1"/>
  <c r="G161" i="1" s="1"/>
  <c r="G160" i="1" s="1"/>
  <c r="H164" i="1"/>
  <c r="I164" i="1"/>
  <c r="J164" i="1"/>
  <c r="J163" i="1" s="1"/>
  <c r="J162" i="1" s="1"/>
  <c r="J161" i="1" s="1"/>
  <c r="J160" i="1" s="1"/>
  <c r="C164" i="1"/>
  <c r="C163" i="1" s="1"/>
  <c r="C162" i="1" s="1"/>
  <c r="C161" i="1" s="1"/>
  <c r="C160" i="1" s="1"/>
  <c r="D156" i="1"/>
  <c r="D155" i="1" s="1"/>
  <c r="H156" i="1"/>
  <c r="H155" i="1" s="1"/>
  <c r="J156" i="1"/>
  <c r="J155" i="1" s="1"/>
  <c r="D157" i="1"/>
  <c r="E157" i="1"/>
  <c r="E156" i="1" s="1"/>
  <c r="E155" i="1" s="1"/>
  <c r="F157" i="1"/>
  <c r="F156" i="1" s="1"/>
  <c r="F155" i="1" s="1"/>
  <c r="G157" i="1"/>
  <c r="G156" i="1" s="1"/>
  <c r="G155" i="1" s="1"/>
  <c r="H157" i="1"/>
  <c r="I157" i="1"/>
  <c r="I156" i="1" s="1"/>
  <c r="I155" i="1" s="1"/>
  <c r="J157" i="1"/>
  <c r="C157" i="1"/>
  <c r="C156" i="1" s="1"/>
  <c r="C155" i="1" s="1"/>
  <c r="J189" i="1" l="1"/>
  <c r="E189" i="1"/>
  <c r="C189" i="1"/>
  <c r="C170" i="1" s="1"/>
  <c r="C169" i="1" s="1"/>
  <c r="C168" i="1" s="1"/>
  <c r="G189" i="1"/>
  <c r="C171" i="1"/>
  <c r="D170" i="1"/>
  <c r="D169" i="1" s="1"/>
  <c r="D168" i="1" s="1"/>
  <c r="D6" i="1" s="1"/>
  <c r="H170" i="1"/>
  <c r="H169" i="1" s="1"/>
  <c r="H168" i="1" s="1"/>
  <c r="J171" i="1"/>
  <c r="J170" i="1" s="1"/>
  <c r="J169" i="1" s="1"/>
  <c r="J168" i="1" s="1"/>
  <c r="F171" i="1"/>
  <c r="F170" i="1" s="1"/>
  <c r="F169" i="1" s="1"/>
  <c r="F168" i="1" s="1"/>
  <c r="I171" i="1"/>
  <c r="I170" i="1" s="1"/>
  <c r="I169" i="1" s="1"/>
  <c r="I168" i="1" s="1"/>
  <c r="G171" i="1"/>
  <c r="E171" i="1"/>
  <c r="E170" i="1" l="1"/>
  <c r="E169" i="1" s="1"/>
  <c r="E168" i="1" s="1"/>
  <c r="G170" i="1"/>
  <c r="G169" i="1" s="1"/>
  <c r="G168" i="1" s="1"/>
  <c r="J153" i="1" l="1"/>
  <c r="J152" i="1" s="1"/>
  <c r="I153" i="1"/>
  <c r="I152" i="1" s="1"/>
  <c r="I145" i="1" s="1"/>
  <c r="H153" i="1"/>
  <c r="G153" i="1"/>
  <c r="F153" i="1"/>
  <c r="E153" i="1"/>
  <c r="D153" i="1"/>
  <c r="C153" i="1"/>
  <c r="H152" i="1"/>
  <c r="G152" i="1"/>
  <c r="F152" i="1"/>
  <c r="E152" i="1"/>
  <c r="D152" i="1"/>
  <c r="C152" i="1"/>
  <c r="D150" i="1"/>
  <c r="D149" i="1" s="1"/>
  <c r="E150" i="1"/>
  <c r="E149" i="1" s="1"/>
  <c r="E145" i="1" s="1"/>
  <c r="F150" i="1"/>
  <c r="F149" i="1" s="1"/>
  <c r="G150" i="1"/>
  <c r="G149" i="1" s="1"/>
  <c r="H150" i="1"/>
  <c r="H149" i="1" s="1"/>
  <c r="I150" i="1"/>
  <c r="I149" i="1" s="1"/>
  <c r="J150" i="1"/>
  <c r="J149" i="1" s="1"/>
  <c r="C150" i="1"/>
  <c r="C149" i="1"/>
  <c r="F146" i="1"/>
  <c r="F145" i="1" s="1"/>
  <c r="D147" i="1"/>
  <c r="D146" i="1" s="1"/>
  <c r="D145" i="1" s="1"/>
  <c r="E147" i="1"/>
  <c r="E146" i="1" s="1"/>
  <c r="F147" i="1"/>
  <c r="G147" i="1"/>
  <c r="G146" i="1" s="1"/>
  <c r="G145" i="1" s="1"/>
  <c r="H147" i="1"/>
  <c r="H146" i="1" s="1"/>
  <c r="I147" i="1"/>
  <c r="I146" i="1" s="1"/>
  <c r="J147" i="1"/>
  <c r="J146" i="1" s="1"/>
  <c r="J145" i="1" s="1"/>
  <c r="C147" i="1"/>
  <c r="C146" i="1" s="1"/>
  <c r="D140" i="1"/>
  <c r="D139" i="1" s="1"/>
  <c r="D138" i="1" s="1"/>
  <c r="E140" i="1"/>
  <c r="F140" i="1"/>
  <c r="F139" i="1" s="1"/>
  <c r="F138" i="1" s="1"/>
  <c r="G140" i="1"/>
  <c r="G139" i="1" s="1"/>
  <c r="H140" i="1"/>
  <c r="H139" i="1" s="1"/>
  <c r="H138" i="1" s="1"/>
  <c r="I140" i="1"/>
  <c r="I139" i="1" s="1"/>
  <c r="I138" i="1" s="1"/>
  <c r="J140" i="1"/>
  <c r="C140" i="1"/>
  <c r="C139" i="1" s="1"/>
  <c r="C138" i="1" s="1"/>
  <c r="E139" i="1"/>
  <c r="E138" i="1" s="1"/>
  <c r="J139" i="1"/>
  <c r="J138" i="1" s="1"/>
  <c r="D134" i="1"/>
  <c r="E134" i="1"/>
  <c r="F134" i="1"/>
  <c r="G134" i="1"/>
  <c r="H134" i="1"/>
  <c r="I134" i="1"/>
  <c r="J134" i="1"/>
  <c r="C134" i="1"/>
  <c r="D131" i="1"/>
  <c r="E131" i="1"/>
  <c r="E130" i="1" s="1"/>
  <c r="E129" i="1" s="1"/>
  <c r="F131" i="1"/>
  <c r="G131" i="1"/>
  <c r="H131" i="1"/>
  <c r="H130" i="1" s="1"/>
  <c r="H129" i="1" s="1"/>
  <c r="I131" i="1"/>
  <c r="I130" i="1" s="1"/>
  <c r="J131" i="1"/>
  <c r="J130" i="1" s="1"/>
  <c r="J129" i="1" s="1"/>
  <c r="C131" i="1"/>
  <c r="C130" i="1" s="1"/>
  <c r="C129" i="1" s="1"/>
  <c r="D130" i="1"/>
  <c r="D129" i="1" s="1"/>
  <c r="D126" i="1"/>
  <c r="E126" i="1"/>
  <c r="F126" i="1"/>
  <c r="G126" i="1"/>
  <c r="H126" i="1"/>
  <c r="I126" i="1"/>
  <c r="J126" i="1"/>
  <c r="C126" i="1"/>
  <c r="D120" i="1"/>
  <c r="E120" i="1"/>
  <c r="F120" i="1"/>
  <c r="F119" i="1" s="1"/>
  <c r="F118" i="1" s="1"/>
  <c r="G120" i="1"/>
  <c r="G119" i="1" s="1"/>
  <c r="G118" i="1" s="1"/>
  <c r="H120" i="1"/>
  <c r="H119" i="1" s="1"/>
  <c r="H118" i="1" s="1"/>
  <c r="I120" i="1"/>
  <c r="J120" i="1"/>
  <c r="J119" i="1" s="1"/>
  <c r="J118" i="1" s="1"/>
  <c r="C120" i="1"/>
  <c r="C119" i="1" s="1"/>
  <c r="C118" i="1" s="1"/>
  <c r="D119" i="1"/>
  <c r="D118" i="1" s="1"/>
  <c r="I119" i="1"/>
  <c r="I118" i="1" s="1"/>
  <c r="E114" i="1"/>
  <c r="E113" i="1" s="1"/>
  <c r="E112" i="1" s="1"/>
  <c r="I114" i="1"/>
  <c r="I113" i="1" s="1"/>
  <c r="I112" i="1" s="1"/>
  <c r="D115" i="1"/>
  <c r="D114" i="1" s="1"/>
  <c r="D113" i="1" s="1"/>
  <c r="D112" i="1" s="1"/>
  <c r="E115" i="1"/>
  <c r="F115" i="1"/>
  <c r="F114" i="1" s="1"/>
  <c r="F113" i="1" s="1"/>
  <c r="F112" i="1" s="1"/>
  <c r="G115" i="1"/>
  <c r="G114" i="1" s="1"/>
  <c r="G113" i="1" s="1"/>
  <c r="G112" i="1" s="1"/>
  <c r="H115" i="1"/>
  <c r="H114" i="1" s="1"/>
  <c r="H113" i="1" s="1"/>
  <c r="H112" i="1" s="1"/>
  <c r="I115" i="1"/>
  <c r="J115" i="1"/>
  <c r="J114" i="1" s="1"/>
  <c r="J113" i="1" s="1"/>
  <c r="J112" i="1" s="1"/>
  <c r="C115" i="1"/>
  <c r="C114" i="1" s="1"/>
  <c r="C113" i="1" s="1"/>
  <c r="C112" i="1" s="1"/>
  <c r="D109" i="1"/>
  <c r="E109" i="1"/>
  <c r="E108" i="1" s="1"/>
  <c r="E107" i="1" s="1"/>
  <c r="E106" i="1" s="1"/>
  <c r="F109" i="1"/>
  <c r="F108" i="1" s="1"/>
  <c r="F107" i="1" s="1"/>
  <c r="F106" i="1" s="1"/>
  <c r="G109" i="1"/>
  <c r="G108" i="1" s="1"/>
  <c r="G107" i="1" s="1"/>
  <c r="G106" i="1" s="1"/>
  <c r="H109" i="1"/>
  <c r="H108" i="1" s="1"/>
  <c r="H107" i="1" s="1"/>
  <c r="H106" i="1" s="1"/>
  <c r="I109" i="1"/>
  <c r="I108" i="1" s="1"/>
  <c r="I107" i="1" s="1"/>
  <c r="I106" i="1" s="1"/>
  <c r="J109" i="1"/>
  <c r="J108" i="1" s="1"/>
  <c r="J107" i="1" s="1"/>
  <c r="J106" i="1" s="1"/>
  <c r="C109" i="1"/>
  <c r="C108" i="1" s="1"/>
  <c r="C107" i="1" s="1"/>
  <c r="C106" i="1" s="1"/>
  <c r="D108" i="1"/>
  <c r="D107" i="1" s="1"/>
  <c r="D106" i="1" s="1"/>
  <c r="D103" i="1"/>
  <c r="E103" i="1"/>
  <c r="F103" i="1"/>
  <c r="F102" i="1" s="1"/>
  <c r="F101" i="1" s="1"/>
  <c r="F100" i="1" s="1"/>
  <c r="G103" i="1"/>
  <c r="G102" i="1" s="1"/>
  <c r="G101" i="1" s="1"/>
  <c r="G100" i="1" s="1"/>
  <c r="H103" i="1"/>
  <c r="H102" i="1" s="1"/>
  <c r="H101" i="1" s="1"/>
  <c r="H100" i="1" s="1"/>
  <c r="I103" i="1"/>
  <c r="I102" i="1" s="1"/>
  <c r="I101" i="1" s="1"/>
  <c r="I100" i="1" s="1"/>
  <c r="J103" i="1"/>
  <c r="J102" i="1" s="1"/>
  <c r="J101" i="1" s="1"/>
  <c r="J100" i="1" s="1"/>
  <c r="C103" i="1"/>
  <c r="C102" i="1" s="1"/>
  <c r="C101" i="1" s="1"/>
  <c r="C100" i="1" s="1"/>
  <c r="D102" i="1"/>
  <c r="D101" i="1" s="1"/>
  <c r="D100" i="1" s="1"/>
  <c r="E102" i="1"/>
  <c r="E101" i="1" s="1"/>
  <c r="E100" i="1" s="1"/>
  <c r="D98" i="1"/>
  <c r="E98" i="1"/>
  <c r="F98" i="1"/>
  <c r="F97" i="1" s="1"/>
  <c r="G98" i="1"/>
  <c r="G97" i="1" s="1"/>
  <c r="H98" i="1"/>
  <c r="H97" i="1" s="1"/>
  <c r="I98" i="1"/>
  <c r="I97" i="1" s="1"/>
  <c r="J98" i="1"/>
  <c r="J97" i="1" s="1"/>
  <c r="C98" i="1"/>
  <c r="C97" i="1" s="1"/>
  <c r="D97" i="1"/>
  <c r="E97" i="1"/>
  <c r="D95" i="1"/>
  <c r="E95" i="1"/>
  <c r="F95" i="1"/>
  <c r="G95" i="1"/>
  <c r="H95" i="1"/>
  <c r="I95" i="1"/>
  <c r="J95" i="1"/>
  <c r="C95" i="1"/>
  <c r="D93" i="1"/>
  <c r="E93" i="1"/>
  <c r="F93" i="1"/>
  <c r="G93" i="1"/>
  <c r="G92" i="1" s="1"/>
  <c r="H93" i="1"/>
  <c r="H92" i="1" s="1"/>
  <c r="I93" i="1"/>
  <c r="I92" i="1" s="1"/>
  <c r="J93" i="1"/>
  <c r="J92" i="1" s="1"/>
  <c r="C93" i="1"/>
  <c r="C92" i="1" s="1"/>
  <c r="D92" i="1"/>
  <c r="D90" i="1"/>
  <c r="E90" i="1"/>
  <c r="F90" i="1"/>
  <c r="G90" i="1"/>
  <c r="H90" i="1"/>
  <c r="I90" i="1"/>
  <c r="J90" i="1"/>
  <c r="C90" i="1"/>
  <c r="C89" i="1" s="1"/>
  <c r="D89" i="1"/>
  <c r="E89" i="1"/>
  <c r="F89" i="1"/>
  <c r="G89" i="1"/>
  <c r="H89" i="1"/>
  <c r="I89" i="1"/>
  <c r="J89" i="1"/>
  <c r="D84" i="1"/>
  <c r="E84" i="1"/>
  <c r="F84" i="1"/>
  <c r="G84" i="1"/>
  <c r="H84" i="1"/>
  <c r="I84" i="1"/>
  <c r="J84" i="1"/>
  <c r="C84" i="1"/>
  <c r="D86" i="1"/>
  <c r="D83" i="1" s="1"/>
  <c r="E86" i="1"/>
  <c r="F86" i="1"/>
  <c r="G86" i="1"/>
  <c r="H86" i="1"/>
  <c r="I86" i="1"/>
  <c r="J86" i="1"/>
  <c r="C86" i="1"/>
  <c r="F79" i="1"/>
  <c r="F78" i="1" s="1"/>
  <c r="F77" i="1" s="1"/>
  <c r="F76" i="1" s="1"/>
  <c r="G79" i="1"/>
  <c r="G78" i="1" s="1"/>
  <c r="G77" i="1" s="1"/>
  <c r="G76" i="1" s="1"/>
  <c r="H79" i="1"/>
  <c r="H78" i="1" s="1"/>
  <c r="H77" i="1" s="1"/>
  <c r="H76" i="1" s="1"/>
  <c r="I79" i="1"/>
  <c r="I78" i="1" s="1"/>
  <c r="I77" i="1" s="1"/>
  <c r="I76" i="1" s="1"/>
  <c r="J79" i="1"/>
  <c r="J78" i="1" s="1"/>
  <c r="J77" i="1" s="1"/>
  <c r="J76" i="1" s="1"/>
  <c r="E79" i="1"/>
  <c r="E78" i="1" s="1"/>
  <c r="E77" i="1" s="1"/>
  <c r="E76" i="1" s="1"/>
  <c r="C79" i="1"/>
  <c r="C78" i="1"/>
  <c r="C77" i="1" s="1"/>
  <c r="C76" i="1" s="1"/>
  <c r="F74" i="1"/>
  <c r="G74" i="1"/>
  <c r="H74" i="1"/>
  <c r="I74" i="1"/>
  <c r="J74" i="1"/>
  <c r="E74" i="1"/>
  <c r="C74" i="1"/>
  <c r="F72" i="1"/>
  <c r="G72" i="1"/>
  <c r="H72" i="1"/>
  <c r="I72" i="1"/>
  <c r="J72" i="1"/>
  <c r="E72" i="1"/>
  <c r="C72" i="1"/>
  <c r="F70" i="1"/>
  <c r="G70" i="1"/>
  <c r="H70" i="1"/>
  <c r="I70" i="1"/>
  <c r="J70" i="1"/>
  <c r="E70" i="1"/>
  <c r="C70" i="1"/>
  <c r="F65" i="1"/>
  <c r="F64" i="1" s="1"/>
  <c r="G65" i="1"/>
  <c r="G64" i="1" s="1"/>
  <c r="H65" i="1"/>
  <c r="H64" i="1" s="1"/>
  <c r="I65" i="1"/>
  <c r="I64" i="1" s="1"/>
  <c r="J65" i="1"/>
  <c r="J64" i="1" s="1"/>
  <c r="E65" i="1"/>
  <c r="E64" i="1" s="1"/>
  <c r="C65" i="1"/>
  <c r="C64" i="1" s="1"/>
  <c r="F62" i="1"/>
  <c r="F61" i="1" s="1"/>
  <c r="G62" i="1"/>
  <c r="G61" i="1" s="1"/>
  <c r="H62" i="1"/>
  <c r="H61" i="1" s="1"/>
  <c r="I62" i="1"/>
  <c r="I61" i="1" s="1"/>
  <c r="J62" i="1"/>
  <c r="J61" i="1" s="1"/>
  <c r="E62" i="1"/>
  <c r="E61" i="1" s="1"/>
  <c r="C62" i="1"/>
  <c r="C61" i="1" s="1"/>
  <c r="F59" i="1"/>
  <c r="G59" i="1"/>
  <c r="H59" i="1"/>
  <c r="I59" i="1"/>
  <c r="J59" i="1"/>
  <c r="E59" i="1"/>
  <c r="C59" i="1"/>
  <c r="F57" i="1"/>
  <c r="G57" i="1"/>
  <c r="H57" i="1"/>
  <c r="I57" i="1"/>
  <c r="J57" i="1"/>
  <c r="E57" i="1"/>
  <c r="C57" i="1"/>
  <c r="F55" i="1"/>
  <c r="G55" i="1"/>
  <c r="H55" i="1"/>
  <c r="I55" i="1"/>
  <c r="J55" i="1"/>
  <c r="E55" i="1"/>
  <c r="C55" i="1"/>
  <c r="F46" i="1"/>
  <c r="G46" i="1"/>
  <c r="H46" i="1"/>
  <c r="I46" i="1"/>
  <c r="J46" i="1"/>
  <c r="E46" i="1"/>
  <c r="C46" i="1"/>
  <c r="F40" i="1"/>
  <c r="G40" i="1"/>
  <c r="H40" i="1"/>
  <c r="I40" i="1"/>
  <c r="J40" i="1"/>
  <c r="E40" i="1"/>
  <c r="C40" i="1"/>
  <c r="F38" i="1"/>
  <c r="G38" i="1"/>
  <c r="H38" i="1"/>
  <c r="I38" i="1"/>
  <c r="J38" i="1"/>
  <c r="E38" i="1"/>
  <c r="C38" i="1"/>
  <c r="F33" i="1"/>
  <c r="G33" i="1"/>
  <c r="H33" i="1"/>
  <c r="I33" i="1"/>
  <c r="J33" i="1"/>
  <c r="E33" i="1"/>
  <c r="C33" i="1"/>
  <c r="F29" i="1"/>
  <c r="G29" i="1"/>
  <c r="H29" i="1"/>
  <c r="I29" i="1"/>
  <c r="J29" i="1"/>
  <c r="E29" i="1"/>
  <c r="C29" i="1"/>
  <c r="E26" i="1"/>
  <c r="E25" i="1" s="1"/>
  <c r="E28" i="1" l="1"/>
  <c r="C145" i="1"/>
  <c r="H145" i="1"/>
  <c r="C144" i="1"/>
  <c r="J144" i="1"/>
  <c r="I144" i="1"/>
  <c r="F144" i="1"/>
  <c r="E144" i="1"/>
  <c r="F130" i="1"/>
  <c r="F129" i="1" s="1"/>
  <c r="G144" i="1"/>
  <c r="H144" i="1"/>
  <c r="D144" i="1"/>
  <c r="J117" i="1"/>
  <c r="D117" i="1"/>
  <c r="G130" i="1"/>
  <c r="G129" i="1" s="1"/>
  <c r="H117" i="1"/>
  <c r="C117" i="1"/>
  <c r="I129" i="1"/>
  <c r="E119" i="1"/>
  <c r="G138" i="1"/>
  <c r="D82" i="1"/>
  <c r="D81" i="1" s="1"/>
  <c r="H83" i="1"/>
  <c r="H82" i="1" s="1"/>
  <c r="H81" i="1" s="1"/>
  <c r="E69" i="1"/>
  <c r="E68" i="1" s="1"/>
  <c r="E67" i="1" s="1"/>
  <c r="J69" i="1"/>
  <c r="J68" i="1" s="1"/>
  <c r="J67" i="1" s="1"/>
  <c r="C28" i="1"/>
  <c r="F28" i="1"/>
  <c r="F69" i="1"/>
  <c r="F68" i="1" s="1"/>
  <c r="F67" i="1" s="1"/>
  <c r="G83" i="1"/>
  <c r="G82" i="1" s="1"/>
  <c r="G81" i="1" s="1"/>
  <c r="E24" i="1"/>
  <c r="E23" i="1" s="1"/>
  <c r="J28" i="1"/>
  <c r="J45" i="1"/>
  <c r="I83" i="1"/>
  <c r="I82" i="1" s="1"/>
  <c r="I81" i="1" s="1"/>
  <c r="E83" i="1"/>
  <c r="J83" i="1"/>
  <c r="J82" i="1" s="1"/>
  <c r="J81" i="1" s="1"/>
  <c r="F92" i="1"/>
  <c r="E92" i="1"/>
  <c r="F83" i="1"/>
  <c r="F45" i="1"/>
  <c r="C83" i="1"/>
  <c r="C82" i="1" s="1"/>
  <c r="C81" i="1" s="1"/>
  <c r="I69" i="1"/>
  <c r="I68" i="1" s="1"/>
  <c r="I67" i="1" s="1"/>
  <c r="H69" i="1"/>
  <c r="H68" i="1" s="1"/>
  <c r="H67" i="1" s="1"/>
  <c r="G69" i="1"/>
  <c r="G68" i="1" s="1"/>
  <c r="G67" i="1" s="1"/>
  <c r="C69" i="1"/>
  <c r="C68" i="1" s="1"/>
  <c r="C67" i="1" s="1"/>
  <c r="E45" i="1"/>
  <c r="C45" i="1"/>
  <c r="I45" i="1"/>
  <c r="H45" i="1"/>
  <c r="G45" i="1"/>
  <c r="I28" i="1"/>
  <c r="H28" i="1"/>
  <c r="G28" i="1"/>
  <c r="F26" i="1"/>
  <c r="F25" i="1" s="1"/>
  <c r="G26" i="1"/>
  <c r="G25" i="1" s="1"/>
  <c r="H26" i="1"/>
  <c r="H25" i="1" s="1"/>
  <c r="I26" i="1"/>
  <c r="I25" i="1" s="1"/>
  <c r="J26" i="1"/>
  <c r="J25" i="1" s="1"/>
  <c r="C26" i="1"/>
  <c r="C25" i="1" s="1"/>
  <c r="F20" i="1"/>
  <c r="G20" i="1"/>
  <c r="H20" i="1"/>
  <c r="I20" i="1"/>
  <c r="J20" i="1"/>
  <c r="E20" i="1"/>
  <c r="C20" i="1"/>
  <c r="H12" i="1"/>
  <c r="E12" i="1"/>
  <c r="C12" i="1"/>
  <c r="E118" i="1" l="1"/>
  <c r="E117" i="1" s="1"/>
  <c r="F117" i="1"/>
  <c r="J36" i="1"/>
  <c r="J35" i="1" s="1"/>
  <c r="G117" i="1"/>
  <c r="E82" i="1"/>
  <c r="E81" i="1" s="1"/>
  <c r="F24" i="1"/>
  <c r="F23" i="1" s="1"/>
  <c r="I117" i="1"/>
  <c r="C11" i="1"/>
  <c r="C10" i="1" s="1"/>
  <c r="C9" i="1" s="1"/>
  <c r="E36" i="1"/>
  <c r="E35" i="1" s="1"/>
  <c r="F36" i="1"/>
  <c r="F35" i="1" s="1"/>
  <c r="H11" i="1"/>
  <c r="H10" i="1" s="1"/>
  <c r="H9" i="1" s="1"/>
  <c r="C36" i="1"/>
  <c r="C35" i="1" s="1"/>
  <c r="F82" i="1"/>
  <c r="F81" i="1" s="1"/>
  <c r="C24" i="1"/>
  <c r="C23" i="1" s="1"/>
  <c r="I24" i="1"/>
  <c r="I23" i="1" s="1"/>
  <c r="E11" i="1"/>
  <c r="E10" i="1" s="1"/>
  <c r="E9" i="1" s="1"/>
  <c r="J24" i="1"/>
  <c r="J23" i="1" s="1"/>
  <c r="G24" i="1"/>
  <c r="G23" i="1" s="1"/>
  <c r="H24" i="1"/>
  <c r="H23" i="1" s="1"/>
  <c r="H36" i="1"/>
  <c r="H35" i="1" s="1"/>
  <c r="I36" i="1"/>
  <c r="I35" i="1" s="1"/>
  <c r="G36" i="1"/>
  <c r="G35" i="1" s="1"/>
  <c r="J13" i="1"/>
  <c r="J12" i="1" s="1"/>
  <c r="J11" i="1" s="1"/>
  <c r="J10" i="1" s="1"/>
  <c r="J9" i="1" s="1"/>
  <c r="I13" i="1"/>
  <c r="I12" i="1" s="1"/>
  <c r="I11" i="1" s="1"/>
  <c r="I10" i="1" s="1"/>
  <c r="I9" i="1" s="1"/>
  <c r="G13" i="1"/>
  <c r="G12" i="1" s="1"/>
  <c r="G11" i="1" s="1"/>
  <c r="G10" i="1" s="1"/>
  <c r="G9" i="1" s="1"/>
  <c r="F13" i="1"/>
  <c r="F12" i="1" s="1"/>
  <c r="F11" i="1" s="1"/>
  <c r="F10" i="1" s="1"/>
  <c r="F9" i="1" s="1"/>
  <c r="D13" i="1"/>
  <c r="E8" i="1" l="1"/>
  <c r="E6" i="1" s="1"/>
  <c r="C8" i="1"/>
  <c r="J8" i="1"/>
  <c r="J6" i="1" s="1"/>
  <c r="F8" i="1"/>
  <c r="F6" i="1" s="1"/>
  <c r="I8" i="1"/>
  <c r="I6" i="1" s="1"/>
  <c r="H8" i="1"/>
  <c r="H6" i="1" s="1"/>
  <c r="G8" i="1"/>
  <c r="G6" i="1" s="1"/>
  <c r="C6" i="1" l="1"/>
</calcChain>
</file>

<file path=xl/sharedStrings.xml><?xml version="1.0" encoding="utf-8"?>
<sst xmlns="http://schemas.openxmlformats.org/spreadsheetml/2006/main" count="221" uniqueCount="172">
  <si>
    <t>II POSEBNI DIO</t>
  </si>
  <si>
    <t>Članak 3.</t>
  </si>
  <si>
    <t xml:space="preserve">            Rashodi i izdaci razvrstani prema proračunskim klasifikacijama u  Posebnom dijelu proračuna iskazani su kako slijedi:</t>
  </si>
  <si>
    <t>SVEUKUPNO RASHODI I IZDATCI</t>
  </si>
  <si>
    <t>SVEUKUPNO IZVORI FINANCIRANJA - PRIHODI I PRIMITCI</t>
  </si>
  <si>
    <t>BROJ KONTA</t>
  </si>
  <si>
    <t>VRSTA RASHODA</t>
  </si>
  <si>
    <t xml:space="preserve">OPĆI </t>
  </si>
  <si>
    <t>VLASTITI</t>
  </si>
  <si>
    <t>PRIHODI ZA POSEBNE NAMJENE</t>
  </si>
  <si>
    <t>POMOĆI</t>
  </si>
  <si>
    <t>PRIHODI OD PRODAJE NEFIN.IM.</t>
  </si>
  <si>
    <t>NAMJENSKI - KREDITI</t>
  </si>
  <si>
    <t>RAZDJEL 001 JEDINSTVENI UPRAVNI ODJEL</t>
  </si>
  <si>
    <t>GLAVA 00101 POSLOVI ODJELA</t>
  </si>
  <si>
    <t>Funkcijska klasifikacija: 01-opće javne usluge</t>
  </si>
  <si>
    <t>Program 01: Redovna djelatnost</t>
  </si>
  <si>
    <t>Aktivnost: Administracija i upravljanje</t>
  </si>
  <si>
    <t>Plaće</t>
  </si>
  <si>
    <t>Ostali rashodi za zaposlene</t>
  </si>
  <si>
    <t>Doprinosi na plaće</t>
  </si>
  <si>
    <t>Naknade troškova zaposlenima</t>
  </si>
  <si>
    <t>Rashodi za materijal i energiju</t>
  </si>
  <si>
    <t>Rashodi za usluge</t>
  </si>
  <si>
    <t>Ostali nespomenuti rashodi poslovanja</t>
  </si>
  <si>
    <t>Kapitalni projekt: Nabava nefinancijske imovine za redovan rad</t>
  </si>
  <si>
    <t>Nematerijalna imovina</t>
  </si>
  <si>
    <t>Postrojenja i oprema</t>
  </si>
  <si>
    <t xml:space="preserve">GLAVA 00102 JAVNE USTANOVE ŠKOLSKOG ODGOJA </t>
  </si>
  <si>
    <t>Funkcijska klasifikacija: 09 - Obrazovanje</t>
  </si>
  <si>
    <t>Program 01: Program predškolskog odgoja-korisnik Dječji vrtić Nova Gradiška</t>
  </si>
  <si>
    <t>Aktivnost: Sufinanciranje odgajateljice "Male škole"</t>
  </si>
  <si>
    <t>Program 02 Javne potrebe iznad standarda u školstvu</t>
  </si>
  <si>
    <t>Aktivnost: Poticanje rada školskih ustanova na području Općine</t>
  </si>
  <si>
    <t>Ostale naknade građanima i kućanstvima iz proračuna</t>
  </si>
  <si>
    <t>Tekuće donacije</t>
  </si>
  <si>
    <t>Kapitalne donacije</t>
  </si>
  <si>
    <t>Aktivnost: Stipendiranje studenata</t>
  </si>
  <si>
    <t>GLAVA 00103 PROGRAMSKA DJELATNOST KULTURE</t>
  </si>
  <si>
    <t>Funkcijska klasifikacija: 08 - Rekreacija, kultura i religija</t>
  </si>
  <si>
    <t>Program 01: Program javnih potreba u kulturi</t>
  </si>
  <si>
    <t>Aktivnost: Manifestacije u kulturi pod pokroviteljstvom Općine</t>
  </si>
  <si>
    <t>Ostali rashodi</t>
  </si>
  <si>
    <t>Aktivnost: Udruge građana iz područja kulture</t>
  </si>
  <si>
    <t>Program 02: Djelatnost Narodne knjižnice i čitaonice "Grigor Vitez"</t>
  </si>
  <si>
    <t>Aktivnost: Administrativno, tehničko i stručno osoblje</t>
  </si>
  <si>
    <t>Ostali financijski rashodi</t>
  </si>
  <si>
    <t>Kapitalni projekt: Nabava uredske opreme i namještaja u knjižnici</t>
  </si>
  <si>
    <t>Kapitalni projekt: Nabava knjižničke građe</t>
  </si>
  <si>
    <t>Knjige, umjetnička djela i ostale izložbene vrijednosti</t>
  </si>
  <si>
    <t>Kapitalni projekt: Nabava nematerijalne imovine</t>
  </si>
  <si>
    <t>Nematerijalna proizv edena imovina</t>
  </si>
  <si>
    <t>Program 03: Religiozne potrebe građana</t>
  </si>
  <si>
    <t>Kapitalni projekt: Izgradnja i obnova sakralnih objekata</t>
  </si>
  <si>
    <t>Program 04: Ulaganja u kulturna i povjesna nalazišta</t>
  </si>
  <si>
    <t>Kapitalni projekt:Ulaganje u kulturnu destinaciju "Bedem"- utvrda Templara i Ivanovaca</t>
  </si>
  <si>
    <t>GLAVA 00104 PROGRAMSKA DJELATNOST SPORTA</t>
  </si>
  <si>
    <t>Funkcijska klasifikacija: 08- rekreacija, kultura, religija</t>
  </si>
  <si>
    <t>Program 01: Organizacija rekreacije i športskih aktivnosti</t>
  </si>
  <si>
    <t>Aktivnost: Osnovna djelatnost športskih udruga i udruga tehničke</t>
  </si>
  <si>
    <t>Aktivnost: Manifestacije u športu pod pokroviteljstvom Općine</t>
  </si>
  <si>
    <t>Kapitalni projekt: Izgradnja sportskih terena</t>
  </si>
  <si>
    <t>Ostali građevinski objekti</t>
  </si>
  <si>
    <t>GLAVA 00105 JAVNE POTREBE I USLUGE U ZDRAVSTVU</t>
  </si>
  <si>
    <t>Funkcijska klasifikacija: 07 - Zdravstvo</t>
  </si>
  <si>
    <t>Program 01: Dodatne usluge u zdravstvu i preventiva</t>
  </si>
  <si>
    <t>Aktivnost: Poslovi deratizacije i dezinsekcije</t>
  </si>
  <si>
    <t>GLAVA 00106 PROGRAMSKA DJELATNOST SOCIJALNE SKRBI</t>
  </si>
  <si>
    <t>Funkcijska klasifikacija: 10-Socijalna zaštita</t>
  </si>
  <si>
    <t>Aktivnost: Pomoći obiteljima u novcu</t>
  </si>
  <si>
    <t>Pomoći</t>
  </si>
  <si>
    <t xml:space="preserve">Aktivnost: Pomoći starim i nemoćnim kroz aktiviranje nezaposlenih žena- JAVNI RADOVI </t>
  </si>
  <si>
    <t>Program 02: Poticajne mjere demografske obnove</t>
  </si>
  <si>
    <t>Aktivnost: Potpore za novorođeno dijete</t>
  </si>
  <si>
    <t>Naknade obiteljima za novorođenu djecu sa područja Općine</t>
  </si>
  <si>
    <t>Program 03: Humanitarna skrb kroz udruge građana</t>
  </si>
  <si>
    <t>Aktivnost: Humanitarna djelatnost Crvenog križa</t>
  </si>
  <si>
    <t>Aktivnost: Poticaj djelovanju podružnice umirovljenika</t>
  </si>
  <si>
    <t>Program 04: Poticanje rada ostalih udruga građana</t>
  </si>
  <si>
    <t>Aktivnost: Poticanje rada ostalih udruga građana</t>
  </si>
  <si>
    <t>GLAVA 00107 GOSPODARSTVO, PRORAČUN, FINANCIJE</t>
  </si>
  <si>
    <t>Program 01: Upravljanje javnim financijama</t>
  </si>
  <si>
    <t>Aktivnost: Upravljanje javnim financijama</t>
  </si>
  <si>
    <t>Ostali rashodi poslovanja</t>
  </si>
  <si>
    <t>GLAVA 00108 VATROGASTVO, ZAŠTITA I SPAŠAVANJE</t>
  </si>
  <si>
    <t>Funkcijska klasifikacija: 03-Javni red i sigurnost</t>
  </si>
  <si>
    <t>Program 01: Zaštita od požara</t>
  </si>
  <si>
    <t>Aktivnost: Osnovna djelatnost sustava vatrogastva</t>
  </si>
  <si>
    <t>GLAVA 00109 GOSPODARSTVO</t>
  </si>
  <si>
    <t>Funkcijska klasifikacija: 04-Ekonomski poslovi</t>
  </si>
  <si>
    <t>Program 01: Poticanje razvoja gospodarstva</t>
  </si>
  <si>
    <t>Subvencije trg.društvima,poljop. i obrtnicima izvan javnog sektora</t>
  </si>
  <si>
    <t>GLAVA 00110 KOMUNALNE DJELATNOSTI</t>
  </si>
  <si>
    <t>Funkcijska klasifikacija: 01-Opće javne usluge</t>
  </si>
  <si>
    <t>Program 01: Redovna djelatnost vlastitog komunalnog pogona</t>
  </si>
  <si>
    <t>Plaće redovni zaposlenici</t>
  </si>
  <si>
    <t>Doprinosi na plaće redovni zaposlenici</t>
  </si>
  <si>
    <t>Plaće javni radovi</t>
  </si>
  <si>
    <t>Doprinosi na plaće javni radovi</t>
  </si>
  <si>
    <t>Kapitalni projekt: Opremanje vlastitog pogona</t>
  </si>
  <si>
    <t>Program 03: Održavanje objekata i uređaja komunalne infrastrukture</t>
  </si>
  <si>
    <t>Aktivnost: Održavanje i uređivanje javnih ostalih objekata - Mrtvačnica,vodocrp.</t>
  </si>
  <si>
    <t>Aktivnost: Održavanje cesta i drugih javnih površina</t>
  </si>
  <si>
    <t>Funkcijska klasifikacija: 06 Usluge unaprjeđenja stanovanja</t>
  </si>
  <si>
    <t>Program 01: Održavanje objekata i uređaja ulične rasvjete</t>
  </si>
  <si>
    <t>Aktivnost: Javna rasvjeta</t>
  </si>
  <si>
    <t>GLAVA 00111 IZGRADNJA I ODRŽAVANJE OBJEKATA I UREĐAJA KOMUNALNE INFRASTRUKTURE</t>
  </si>
  <si>
    <t>Program 01: Izgradnja objekata prometne infrastrukture</t>
  </si>
  <si>
    <t>Kapitalni projekt : Izgradnja i asfaltiranje cesta, nogostupa,</t>
  </si>
  <si>
    <t>Program 02: Kupnja zemljišta</t>
  </si>
  <si>
    <t>Aktivnost: Kupnja zemljišta</t>
  </si>
  <si>
    <t>Materijalna imovina- prir. bogatstva</t>
  </si>
  <si>
    <t>Funkcijska klasifikacija: 05 Zaštita okoliša</t>
  </si>
  <si>
    <t>Program 01:Prikupljanje i odvodnja otpadnih voda</t>
  </si>
  <si>
    <t>Aktivnost: Održavanje sistema za odvodnju otpadnih voda</t>
  </si>
  <si>
    <t>RAZDJEL 002 NAČELNIK</t>
  </si>
  <si>
    <t>GLAVA 00201 NAČELNIK</t>
  </si>
  <si>
    <t>Program 01: Donošenje akata i mjera iz djelokruga izvršnog tijela</t>
  </si>
  <si>
    <t>Aktivnost: Izvršna tijela</t>
  </si>
  <si>
    <t>RAZDJEL 003 OPĆINSKO VIJEĆE</t>
  </si>
  <si>
    <t>GLAVA 00301 OPĆINSKO VIJEĆE</t>
  </si>
  <si>
    <t>Program 01: Donošenje akata i mjera iz djelokruga predst. mjesne samouprave</t>
  </si>
  <si>
    <t>Aktivnost: Predstavničko tijelo</t>
  </si>
  <si>
    <t>Aktivnost: Tekuća zaliha proračuna</t>
  </si>
  <si>
    <t>Izvanredni rashodi</t>
  </si>
  <si>
    <t>Aktivnost: Dan Grada Pakraca</t>
  </si>
  <si>
    <t>Obilježavanje Dana općine</t>
  </si>
  <si>
    <t>Aktivnost: Sjećanja na Domovinski rat</t>
  </si>
  <si>
    <t>Program 02: Informiranje građana</t>
  </si>
  <si>
    <t>Aktivnost: Informiranje putem radija</t>
  </si>
  <si>
    <t>Program 03: Program političkih stranaka</t>
  </si>
  <si>
    <t>Aktivnost: Osnovne funkcije političkih stranaka - Izbori</t>
  </si>
  <si>
    <t>Program 04: Rad nacionalnih manjina i zajednica</t>
  </si>
  <si>
    <t>Aktivnost: Aktivnosti vijeća nacionalnih manjina</t>
  </si>
  <si>
    <t>Program 05: Rad mjesnih odbora</t>
  </si>
  <si>
    <t>Aktivnost: Održavanje zgrada za redovno korištenje i rad MO</t>
  </si>
  <si>
    <t>Članak 4.</t>
  </si>
  <si>
    <t>Članak 5.</t>
  </si>
  <si>
    <r>
      <t xml:space="preserve">             Rashodi i izdatci razvrstani su prema izvorima financiranja. U smislu planiranja Proračuna općine Gornji Bogićevci izvori financiranja su: </t>
    </r>
    <r>
      <rPr>
        <b/>
        <sz val="11"/>
        <color theme="1"/>
        <rFont val="Calibri"/>
        <family val="2"/>
        <charset val="238"/>
        <scheme val="minor"/>
      </rPr>
      <t xml:space="preserve">1. OPĆI PRIHODI I PRIMITCI </t>
    </r>
    <r>
      <rPr>
        <sz val="11"/>
        <color theme="1"/>
        <rFont val="Calibri"/>
        <family val="2"/>
        <charset val="238"/>
        <scheme val="minor"/>
      </rPr>
      <t xml:space="preserve">koji uključuje prihode od poreza (61), prihode od financijske imovine (641), prihode od nefinancijske imovine (6421, 6429),  prihodi od administrativnih (upravnih) pristojbi (651) i prihodi od kazni (681),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2. VLASTITI PRIHODI</t>
    </r>
    <r>
      <rPr>
        <sz val="11"/>
        <color theme="1"/>
        <rFont val="Calibri"/>
        <family val="2"/>
        <charset val="238"/>
        <scheme val="minor"/>
      </rPr>
      <t xml:space="preserve"> koji uključuju prihode koje općina ostvari obavljanjem poslova na tržištu i u tržišnim uvjetima, a koje mogu obavljati i drugi pravni subjekti izvan općeg proračuna - iznajmljivanje imovine, obavljanje ugostiteljskih usluga i sl. (661, 6422),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3. PRIHODI ZA POSEBNE NAMJENE</t>
    </r>
    <r>
      <rPr>
        <sz val="11"/>
        <color theme="1"/>
        <rFont val="Calibri"/>
        <family val="2"/>
        <charset val="238"/>
        <scheme val="minor"/>
      </rPr>
      <t xml:space="preserve"> koji uključuju prihode čija je namjena utvrđena posebnim zakonima i propisima - komunalna naknada, komunalni doprinos (653), spomenička renta, naknada za prenamjenu poljopr.zemlj., naknada za uporabu javnih površina (6423), te vodni doprinos i doprinos za šume (652),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4. POMOĆI</t>
    </r>
    <r>
      <rPr>
        <sz val="11"/>
        <color theme="1"/>
        <rFont val="Calibri"/>
        <family val="2"/>
        <charset val="238"/>
        <scheme val="minor"/>
      </rPr>
      <t xml:space="preserve"> koje uključuje sve kapitalne i tekuće pomoći od drugih proračuna, te ostalih subjekata unutar općeg proračuna (63),                             </t>
    </r>
    <r>
      <rPr>
        <b/>
        <sz val="11"/>
        <color theme="1"/>
        <rFont val="Calibri"/>
        <family val="2"/>
        <charset val="238"/>
        <scheme val="minor"/>
      </rPr>
      <t>5. PRIHODI OD PRODAJE NEFINANCIJSKE IMOVINE</t>
    </r>
    <r>
      <rPr>
        <sz val="11"/>
        <color theme="1"/>
        <rFont val="Calibri"/>
        <family val="2"/>
        <charset val="238"/>
        <scheme val="minor"/>
      </rPr>
      <t xml:space="preserve"> (7) i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6. NAMJENSKI PRIMITCI</t>
    </r>
    <r>
      <rPr>
        <sz val="11"/>
        <color theme="1"/>
        <rFont val="Calibri"/>
        <family val="2"/>
        <charset val="238"/>
        <scheme val="minor"/>
      </rPr>
      <t xml:space="preserve"> koje čine prihodi od zaduživanja (8)</t>
    </r>
  </si>
  <si>
    <t>Članak 6.</t>
  </si>
  <si>
    <t>Članak 7.</t>
  </si>
  <si>
    <t>REPUBLIKA HRVATSKA</t>
  </si>
  <si>
    <t>ŽUPANIJA BRODSKO-POSAVSKA</t>
  </si>
  <si>
    <t>OPĆINA GORNJI BOGIĆEVCI</t>
  </si>
  <si>
    <t>OPĆINSKO VJEĆE</t>
  </si>
  <si>
    <t>PREDSJEDNIK</t>
  </si>
  <si>
    <t>OPĆINSKOG VJEĆA:</t>
  </si>
  <si>
    <t>Stipo Šugić</t>
  </si>
  <si>
    <t>Pomoći dane u inoz.i unutar općeg proračuna</t>
  </si>
  <si>
    <t>Program 01: Program socijalne skrbi i pomoći, te briga za stare i nemoćne</t>
  </si>
  <si>
    <t>GODIŠNJI PLAN 2018</t>
  </si>
  <si>
    <t xml:space="preserve">               Plan razvojnih programa za razdoblje 2018.-2020. godine, Projekcija proračuna za razdoblje 2018.-2020. godine i Plan rashoda i izdataka za 2018. godinu po funkcijskoj klasifikaciji, sastavni su dio Proračuna. </t>
  </si>
  <si>
    <t xml:space="preserve">            Planiran je višak rashoda nad prihodima u iznosu od 300.000,00 kn koristit će se u 2019.g.</t>
  </si>
  <si>
    <t>KLASA: 400-06/17-03-03</t>
  </si>
  <si>
    <t>URBROJ: 2178/18-03-17-07</t>
  </si>
  <si>
    <t>Gornji Bogićevci, 21.12.2017.</t>
  </si>
  <si>
    <t>Plaće službenici</t>
  </si>
  <si>
    <t>Nem.proizv.imovina- Plan gospodarenja otpada</t>
  </si>
  <si>
    <t>Naknade Fina-e i Porezne uprave</t>
  </si>
  <si>
    <t>Civilna zaštita</t>
  </si>
  <si>
    <t>Aktivnost: Potpore malim i srednjim poduzećima</t>
  </si>
  <si>
    <t>Ostali rashodi- rad pumpe u ul.Karlova</t>
  </si>
  <si>
    <t>Rekonstrukcija javne rasvjete</t>
  </si>
  <si>
    <t>Građevinski objekti- nogostupi</t>
  </si>
  <si>
    <t>Program 03: Uređenje igrališta za malu djecu</t>
  </si>
  <si>
    <t>Aktivnost:Roditelji i djeca</t>
  </si>
  <si>
    <t>Službena putovanja</t>
  </si>
  <si>
    <t>Kapitalni projekt: Gradnja, rekonstrukcija, adaptacija poslovnih zgrada za rad mjesnih odbora</t>
  </si>
  <si>
    <t>Građevinski objekti - domovi mjesnih odbora</t>
  </si>
  <si>
    <t xml:space="preserve">    Ovaj Proračun će biti objavljivljen u Službenom glasniku Općine Gornji Bogićevci, te na web stranici Općine www.opcinagornjibogicevci.hr,  a stupa na snagu 8 dana od dana donošenja  , a primjenjivat će se od 1.siječnja 2018.godine.</t>
  </si>
  <si>
    <t>Aktivnost: Javni radovi na području očuvanja kulturne baštine</t>
  </si>
  <si>
    <t>Doprinosi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</si>
</sst>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color theme="1"/>
      <name val="Arial Black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</font>
    <font>
      <sz val="11"/>
      <name val="Calibri"/>
      <family val="2"/>
      <charset val="238"/>
      <scheme val="minor"/>
    </font>
    <font>
      <b/>
      <sz val="10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74">
    <xf numFmtId="0" fontId="0" fillId="0" borderId="0" xfId="0"/>
    <xf numFmtId="0" fontId="0" fillId="0" borderId="0" xfId="0"/>
    <xf numFmtId="0" fontId="0" fillId="0" borderId="0" xfId="0"/>
    <xf numFmtId="4" fontId="4" fillId="0" borderId="1" xfId="1" applyNumberFormat="1" applyFont="1" applyBorder="1" applyAlignment="1"/>
    <xf numFmtId="4" fontId="4" fillId="4" borderId="0" xfId="1" applyNumberFormat="1" applyFont="1" applyFill="1" applyBorder="1" applyAlignment="1"/>
    <xf numFmtId="1" fontId="4" fillId="4" borderId="0" xfId="1" applyNumberFormat="1" applyFont="1" applyFill="1" applyBorder="1" applyAlignment="1"/>
    <xf numFmtId="0" fontId="4" fillId="4" borderId="0" xfId="1" applyFont="1" applyFill="1" applyBorder="1" applyAlignment="1"/>
    <xf numFmtId="0" fontId="4" fillId="4" borderId="0" xfId="1" applyFont="1" applyFill="1"/>
    <xf numFmtId="1" fontId="4" fillId="4" borderId="0" xfId="1" applyNumberFormat="1" applyFont="1" applyFill="1"/>
    <xf numFmtId="0" fontId="4" fillId="0" borderId="1" xfId="1" applyFont="1" applyBorder="1"/>
    <xf numFmtId="1" fontId="4" fillId="0" borderId="1" xfId="1" applyNumberFormat="1" applyFont="1" applyBorder="1" applyAlignment="1"/>
    <xf numFmtId="4" fontId="7" fillId="5" borderId="1" xfId="1" applyNumberFormat="1" applyFont="1" applyFill="1" applyBorder="1" applyAlignment="1"/>
    <xf numFmtId="1" fontId="7" fillId="5" borderId="1" xfId="1" applyNumberFormat="1" applyFont="1" applyFill="1" applyBorder="1" applyAlignment="1"/>
    <xf numFmtId="1" fontId="4" fillId="2" borderId="2" xfId="1" applyNumberFormat="1" applyFont="1" applyFill="1" applyBorder="1"/>
    <xf numFmtId="4" fontId="7" fillId="6" borderId="3" xfId="1" applyNumberFormat="1" applyFont="1" applyFill="1" applyBorder="1"/>
    <xf numFmtId="0" fontId="7" fillId="6" borderId="4" xfId="1" applyFont="1" applyFill="1" applyBorder="1"/>
    <xf numFmtId="1" fontId="4" fillId="2" borderId="4" xfId="1" applyNumberFormat="1" applyFont="1" applyFill="1" applyBorder="1" applyAlignment="1"/>
    <xf numFmtId="1" fontId="7" fillId="7" borderId="4" xfId="1" applyNumberFormat="1" applyFont="1" applyFill="1" applyBorder="1" applyAlignment="1"/>
    <xf numFmtId="4" fontId="7" fillId="6" borderId="2" xfId="1" applyNumberFormat="1" applyFont="1" applyFill="1" applyBorder="1" applyAlignment="1"/>
    <xf numFmtId="1" fontId="7" fillId="6" borderId="5" xfId="1" applyNumberFormat="1" applyFont="1" applyFill="1" applyBorder="1" applyAlignment="1"/>
    <xf numFmtId="1" fontId="4" fillId="2" borderId="3" xfId="1" applyNumberFormat="1" applyFont="1" applyFill="1" applyBorder="1" applyAlignment="1"/>
    <xf numFmtId="0" fontId="4" fillId="2" borderId="4" xfId="1" applyFont="1" applyFill="1" applyBorder="1" applyAlignment="1"/>
    <xf numFmtId="1" fontId="7" fillId="7" borderId="3" xfId="1" applyNumberFormat="1" applyFont="1" applyFill="1" applyBorder="1" applyAlignment="1"/>
    <xf numFmtId="0" fontId="7" fillId="7" borderId="4" xfId="1" applyFont="1" applyFill="1" applyBorder="1" applyAlignment="1"/>
    <xf numFmtId="1" fontId="7" fillId="6" borderId="2" xfId="1" applyNumberFormat="1" applyFont="1" applyFill="1" applyBorder="1" applyAlignment="1"/>
    <xf numFmtId="1" fontId="4" fillId="2" borderId="2" xfId="1" applyNumberFormat="1" applyFont="1" applyFill="1" applyBorder="1" applyAlignment="1"/>
    <xf numFmtId="4" fontId="8" fillId="5" borderId="1" xfId="1" applyNumberFormat="1" applyFont="1" applyFill="1" applyBorder="1"/>
    <xf numFmtId="4" fontId="8" fillId="6" borderId="1" xfId="1" applyNumberFormat="1" applyFont="1" applyFill="1" applyBorder="1"/>
    <xf numFmtId="4" fontId="8" fillId="7" borderId="1" xfId="1" applyNumberFormat="1" applyFont="1" applyFill="1" applyBorder="1"/>
    <xf numFmtId="4" fontId="4" fillId="4" borderId="1" xfId="1" applyNumberFormat="1" applyFont="1" applyFill="1" applyBorder="1"/>
    <xf numFmtId="4" fontId="7" fillId="6" borderId="1" xfId="1" applyNumberFormat="1" applyFont="1" applyFill="1" applyBorder="1"/>
    <xf numFmtId="4" fontId="7" fillId="7" borderId="1" xfId="1" applyNumberFormat="1" applyFont="1" applyFill="1" applyBorder="1"/>
    <xf numFmtId="4" fontId="4" fillId="2" borderId="1" xfId="1" applyNumberFormat="1" applyFont="1" applyFill="1" applyBorder="1"/>
    <xf numFmtId="4" fontId="4" fillId="4" borderId="1" xfId="1" applyNumberFormat="1" applyFont="1" applyFill="1" applyBorder="1" applyAlignment="1"/>
    <xf numFmtId="4" fontId="4" fillId="2" borderId="1" xfId="1" applyNumberFormat="1" applyFont="1" applyFill="1" applyBorder="1" applyAlignment="1"/>
    <xf numFmtId="4" fontId="7" fillId="6" borderId="1" xfId="1" applyNumberFormat="1" applyFont="1" applyFill="1" applyBorder="1" applyAlignment="1"/>
    <xf numFmtId="4" fontId="7" fillId="7" borderId="1" xfId="1" applyNumberFormat="1" applyFont="1" applyFill="1" applyBorder="1" applyAlignment="1"/>
    <xf numFmtId="1" fontId="4" fillId="3" borderId="0" xfId="1" applyNumberFormat="1" applyFont="1" applyFill="1" applyBorder="1" applyAlignment="1"/>
    <xf numFmtId="4" fontId="4" fillId="3" borderId="1" xfId="1" applyNumberFormat="1" applyFont="1" applyFill="1" applyBorder="1"/>
    <xf numFmtId="4" fontId="4" fillId="0" borderId="1" xfId="1" applyNumberFormat="1" applyFont="1" applyBorder="1"/>
    <xf numFmtId="4" fontId="4" fillId="3" borderId="1" xfId="1" applyNumberFormat="1" applyFont="1" applyFill="1" applyBorder="1" applyAlignment="1"/>
    <xf numFmtId="1" fontId="4" fillId="3" borderId="1" xfId="1" applyNumberFormat="1" applyFont="1" applyFill="1" applyBorder="1" applyAlignment="1"/>
    <xf numFmtId="1" fontId="4" fillId="0" borderId="1" xfId="1" applyNumberFormat="1" applyFont="1" applyBorder="1"/>
    <xf numFmtId="4" fontId="4" fillId="8" borderId="1" xfId="1" applyNumberFormat="1" applyFont="1" applyFill="1" applyBorder="1" applyAlignment="1"/>
    <xf numFmtId="0" fontId="5" fillId="0" borderId="1" xfId="1" applyFont="1" applyBorder="1" applyAlignment="1"/>
    <xf numFmtId="0" fontId="5" fillId="3" borderId="1" xfId="1" applyFont="1" applyFill="1" applyBorder="1" applyAlignment="1"/>
    <xf numFmtId="1" fontId="5" fillId="0" borderId="1" xfId="1" applyNumberFormat="1" applyFont="1" applyBorder="1" applyAlignment="1"/>
    <xf numFmtId="1" fontId="5" fillId="4" borderId="0" xfId="1" applyNumberFormat="1" applyFont="1" applyFill="1" applyBorder="1" applyAlignment="1"/>
    <xf numFmtId="1" fontId="5" fillId="2" borderId="5" xfId="1" applyNumberFormat="1" applyFont="1" applyFill="1" applyBorder="1" applyAlignment="1"/>
    <xf numFmtId="0" fontId="5" fillId="4" borderId="0" xfId="1" applyFont="1" applyFill="1" applyBorder="1" applyAlignment="1"/>
    <xf numFmtId="0" fontId="5" fillId="0" borderId="1" xfId="1" applyFont="1" applyFill="1" applyBorder="1" applyAlignment="1"/>
    <xf numFmtId="1" fontId="9" fillId="6" borderId="5" xfId="1" applyNumberFormat="1" applyFont="1" applyFill="1" applyBorder="1" applyAlignment="1"/>
    <xf numFmtId="1" fontId="5" fillId="0" borderId="2" xfId="1" applyNumberFormat="1" applyFont="1" applyBorder="1" applyAlignment="1"/>
    <xf numFmtId="1" fontId="9" fillId="7" borderId="2" xfId="1" applyNumberFormat="1" applyFont="1" applyFill="1" applyBorder="1" applyAlignment="1"/>
    <xf numFmtId="0" fontId="9" fillId="7" borderId="5" xfId="1" applyFont="1" applyFill="1" applyBorder="1" applyAlignment="1"/>
    <xf numFmtId="1" fontId="5" fillId="2" borderId="3" xfId="1" applyNumberFormat="1" applyFont="1" applyFill="1" applyBorder="1" applyAlignment="1"/>
    <xf numFmtId="0" fontId="5" fillId="2" borderId="4" xfId="1" applyFont="1" applyFill="1" applyBorder="1" applyAlignment="1"/>
    <xf numFmtId="1" fontId="9" fillId="7" borderId="3" xfId="1" applyNumberFormat="1" applyFont="1" applyFill="1" applyBorder="1" applyAlignment="1"/>
    <xf numFmtId="0" fontId="9" fillId="7" borderId="4" xfId="1" applyFont="1" applyFill="1" applyBorder="1" applyAlignment="1"/>
    <xf numFmtId="1" fontId="5" fillId="8" borderId="1" xfId="1" applyNumberFormat="1" applyFont="1" applyFill="1" applyBorder="1" applyAlignment="1"/>
    <xf numFmtId="0" fontId="5" fillId="8" borderId="1" xfId="1" applyFont="1" applyFill="1" applyBorder="1" applyAlignment="1"/>
    <xf numFmtId="0" fontId="5" fillId="0" borderId="1" xfId="1" applyFont="1" applyBorder="1"/>
    <xf numFmtId="0" fontId="5" fillId="4" borderId="0" xfId="1" applyFont="1" applyFill="1"/>
    <xf numFmtId="0" fontId="5" fillId="2" borderId="5" xfId="1" applyFont="1" applyFill="1" applyBorder="1"/>
    <xf numFmtId="0" fontId="5" fillId="8" borderId="5" xfId="1" applyFont="1" applyFill="1" applyBorder="1" applyAlignment="1"/>
    <xf numFmtId="0" fontId="5" fillId="0" borderId="1" xfId="1" applyFont="1" applyBorder="1" applyAlignment="1">
      <alignment wrapText="1"/>
    </xf>
    <xf numFmtId="0" fontId="5" fillId="8" borderId="1" xfId="1" applyFont="1" applyFill="1" applyBorder="1" applyAlignment="1">
      <alignment wrapText="1"/>
    </xf>
    <xf numFmtId="1" fontId="5" fillId="8" borderId="1" xfId="1" applyNumberFormat="1" applyFont="1" applyFill="1" applyBorder="1" applyAlignment="1">
      <alignment wrapText="1"/>
    </xf>
    <xf numFmtId="0" fontId="5" fillId="0" borderId="1" xfId="1" applyFont="1" applyFill="1" applyBorder="1" applyAlignment="1">
      <alignment wrapText="1"/>
    </xf>
    <xf numFmtId="4" fontId="4" fillId="0" borderId="6" xfId="1" applyNumberFormat="1" applyFont="1" applyBorder="1"/>
    <xf numFmtId="4" fontId="4" fillId="4" borderId="6" xfId="1" applyNumberFormat="1" applyFont="1" applyFill="1" applyBorder="1"/>
    <xf numFmtId="4" fontId="4" fillId="3" borderId="6" xfId="1" applyNumberFormat="1" applyFont="1" applyFill="1" applyBorder="1"/>
    <xf numFmtId="4" fontId="7" fillId="6" borderId="6" xfId="1" applyNumberFormat="1" applyFont="1" applyFill="1" applyBorder="1"/>
    <xf numFmtId="4" fontId="7" fillId="7" borderId="6" xfId="1" applyNumberFormat="1" applyFont="1" applyFill="1" applyBorder="1"/>
    <xf numFmtId="4" fontId="4" fillId="2" borderId="6" xfId="1" applyNumberFormat="1" applyFont="1" applyFill="1" applyBorder="1"/>
    <xf numFmtId="4" fontId="4" fillId="0" borderId="6" xfId="1" applyNumberFormat="1" applyFont="1" applyBorder="1" applyAlignment="1"/>
    <xf numFmtId="4" fontId="4" fillId="4" borderId="6" xfId="1" applyNumberFormat="1" applyFont="1" applyFill="1" applyBorder="1" applyAlignment="1"/>
    <xf numFmtId="4" fontId="4" fillId="2" borderId="6" xfId="1" applyNumberFormat="1" applyFont="1" applyFill="1" applyBorder="1" applyAlignment="1"/>
    <xf numFmtId="4" fontId="7" fillId="6" borderId="6" xfId="1" applyNumberFormat="1" applyFont="1" applyFill="1" applyBorder="1" applyAlignment="1"/>
    <xf numFmtId="4" fontId="7" fillId="7" borderId="6" xfId="1" applyNumberFormat="1" applyFont="1" applyFill="1" applyBorder="1" applyAlignment="1"/>
    <xf numFmtId="4" fontId="4" fillId="3" borderId="6" xfId="1" applyNumberFormat="1" applyFont="1" applyFill="1" applyBorder="1" applyAlignment="1"/>
    <xf numFmtId="4" fontId="4" fillId="8" borderId="6" xfId="1" applyNumberFormat="1" applyFont="1" applyFill="1" applyBorder="1" applyAlignment="1"/>
    <xf numFmtId="4" fontId="7" fillId="5" borderId="6" xfId="1" applyNumberFormat="1" applyFont="1" applyFill="1" applyBorder="1" applyAlignment="1"/>
    <xf numFmtId="4" fontId="7" fillId="5" borderId="6" xfId="1" applyNumberFormat="1" applyFont="1" applyFill="1" applyBorder="1"/>
    <xf numFmtId="0" fontId="6" fillId="9" borderId="1" xfId="1" applyFont="1" applyFill="1" applyBorder="1" applyAlignment="1">
      <alignment horizontal="center"/>
    </xf>
    <xf numFmtId="0" fontId="3" fillId="9" borderId="3" xfId="1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16" fillId="0" borderId="0" xfId="0" applyFont="1"/>
    <xf numFmtId="4" fontId="4" fillId="10" borderId="6" xfId="1" applyNumberFormat="1" applyFont="1" applyFill="1" applyBorder="1"/>
    <xf numFmtId="4" fontId="4" fillId="10" borderId="1" xfId="1" applyNumberFormat="1" applyFont="1" applyFill="1" applyBorder="1"/>
    <xf numFmtId="4" fontId="8" fillId="10" borderId="1" xfId="1" applyNumberFormat="1" applyFont="1" applyFill="1" applyBorder="1"/>
    <xf numFmtId="4" fontId="7" fillId="10" borderId="6" xfId="1" applyNumberFormat="1" applyFont="1" applyFill="1" applyBorder="1"/>
    <xf numFmtId="4" fontId="4" fillId="10" borderId="6" xfId="1" applyNumberFormat="1" applyFont="1" applyFill="1" applyBorder="1" applyAlignment="1"/>
    <xf numFmtId="4" fontId="7" fillId="10" borderId="6" xfId="1" applyNumberFormat="1" applyFont="1" applyFill="1" applyBorder="1" applyAlignment="1"/>
    <xf numFmtId="0" fontId="3" fillId="3" borderId="1" xfId="1" applyFont="1" applyFill="1" applyBorder="1" applyAlignment="1">
      <alignment vertical="center" wrapText="1" shrinkToFit="1"/>
    </xf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2" fillId="5" borderId="1" xfId="1" applyFill="1" applyBorder="1" applyAlignment="1"/>
    <xf numFmtId="0" fontId="2" fillId="6" borderId="1" xfId="1" applyFill="1" applyBorder="1" applyAlignment="1"/>
    <xf numFmtId="0" fontId="2" fillId="7" borderId="1" xfId="1" applyFill="1" applyBorder="1" applyAlignment="1"/>
    <xf numFmtId="0" fontId="2" fillId="2" borderId="1" xfId="1" applyFill="1" applyBorder="1" applyAlignment="1"/>
    <xf numFmtId="0" fontId="2" fillId="4" borderId="1" xfId="1" applyFill="1" applyBorder="1" applyAlignment="1"/>
    <xf numFmtId="4" fontId="4" fillId="11" borderId="6" xfId="1" applyNumberFormat="1" applyFont="1" applyFill="1" applyBorder="1" applyAlignment="1"/>
    <xf numFmtId="4" fontId="4" fillId="12" borderId="6" xfId="1" applyNumberFormat="1" applyFont="1" applyFill="1" applyBorder="1" applyAlignment="1"/>
    <xf numFmtId="4" fontId="4" fillId="11" borderId="1" xfId="1" applyNumberFormat="1" applyFont="1" applyFill="1" applyBorder="1" applyAlignment="1"/>
    <xf numFmtId="4" fontId="4" fillId="12" borderId="1" xfId="1" applyNumberFormat="1" applyFont="1" applyFill="1" applyBorder="1" applyAlignment="1"/>
    <xf numFmtId="4" fontId="4" fillId="8" borderId="6" xfId="1" applyNumberFormat="1" applyFont="1" applyFill="1" applyBorder="1"/>
    <xf numFmtId="4" fontId="4" fillId="8" borderId="1" xfId="1" applyNumberFormat="1" applyFont="1" applyFill="1" applyBorder="1"/>
    <xf numFmtId="0" fontId="4" fillId="0" borderId="1" xfId="1" applyFont="1" applyBorder="1" applyAlignment="1">
      <alignment wrapText="1"/>
    </xf>
    <xf numFmtId="4" fontId="4" fillId="4" borderId="2" xfId="1" applyNumberFormat="1" applyFont="1" applyFill="1" applyBorder="1" applyAlignment="1">
      <alignment wrapText="1"/>
    </xf>
    <xf numFmtId="4" fontId="4" fillId="10" borderId="2" xfId="1" applyNumberFormat="1" applyFont="1" applyFill="1" applyBorder="1" applyAlignment="1">
      <alignment wrapText="1"/>
    </xf>
    <xf numFmtId="4" fontId="4" fillId="4" borderId="1" xfId="1" applyNumberFormat="1" applyFont="1" applyFill="1" applyBorder="1" applyAlignment="1">
      <alignment wrapText="1"/>
    </xf>
    <xf numFmtId="1" fontId="4" fillId="8" borderId="1" xfId="1" applyNumberFormat="1" applyFont="1" applyFill="1" applyBorder="1" applyAlignment="1"/>
    <xf numFmtId="0" fontId="5" fillId="0" borderId="5" xfId="1" applyFont="1" applyBorder="1" applyAlignment="1">
      <alignment wrapText="1"/>
    </xf>
    <xf numFmtId="4" fontId="2" fillId="0" borderId="1" xfId="1" applyNumberFormat="1" applyBorder="1" applyAlignment="1"/>
    <xf numFmtId="4" fontId="2" fillId="10" borderId="1" xfId="1" applyNumberFormat="1" applyFill="1" applyBorder="1" applyAlignment="1"/>
    <xf numFmtId="1" fontId="5" fillId="4" borderId="2" xfId="1" applyNumberFormat="1" applyFont="1" applyFill="1" applyBorder="1" applyAlignment="1">
      <alignment horizontal="center" wrapText="1"/>
    </xf>
    <xf numFmtId="1" fontId="5" fillId="4" borderId="5" xfId="1" applyNumberFormat="1" applyFont="1" applyFill="1" applyBorder="1" applyAlignment="1">
      <alignment horizontal="center" wrapText="1"/>
    </xf>
    <xf numFmtId="4" fontId="2" fillId="0" borderId="6" xfId="1" applyNumberFormat="1" applyBorder="1" applyAlignment="1">
      <alignment horizontal="center"/>
    </xf>
    <xf numFmtId="4" fontId="2" fillId="0" borderId="5" xfId="1" applyNumberFormat="1" applyBorder="1" applyAlignment="1">
      <alignment horizont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6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4" fillId="2" borderId="2" xfId="1" applyNumberFormat="1" applyFont="1" applyFill="1" applyBorder="1" applyAlignment="1">
      <alignment horizontal="center" wrapText="1"/>
    </xf>
    <xf numFmtId="1" fontId="4" fillId="2" borderId="5" xfId="1" applyNumberFormat="1" applyFont="1" applyFill="1" applyBorder="1" applyAlignment="1">
      <alignment horizontal="center" wrapText="1"/>
    </xf>
    <xf numFmtId="1" fontId="4" fillId="4" borderId="2" xfId="1" applyNumberFormat="1" applyFont="1" applyFill="1" applyBorder="1" applyAlignment="1">
      <alignment horizontal="center" wrapText="1"/>
    </xf>
    <xf numFmtId="1" fontId="4" fillId="4" borderId="5" xfId="1" applyNumberFormat="1" applyFont="1" applyFill="1" applyBorder="1" applyAlignment="1">
      <alignment horizontal="center" wrapText="1"/>
    </xf>
    <xf numFmtId="1" fontId="7" fillId="6" borderId="2" xfId="1" applyNumberFormat="1" applyFont="1" applyFill="1" applyBorder="1" applyAlignment="1">
      <alignment horizontal="center" wrapText="1"/>
    </xf>
    <xf numFmtId="1" fontId="7" fillId="6" borderId="5" xfId="1" applyNumberFormat="1" applyFont="1" applyFill="1" applyBorder="1" applyAlignment="1">
      <alignment horizontal="center" wrapText="1"/>
    </xf>
    <xf numFmtId="1" fontId="7" fillId="7" borderId="2" xfId="1" applyNumberFormat="1" applyFont="1" applyFill="1" applyBorder="1" applyAlignment="1">
      <alignment horizontal="center" wrapText="1"/>
    </xf>
    <xf numFmtId="1" fontId="7" fillId="7" borderId="5" xfId="1" applyNumberFormat="1" applyFont="1" applyFill="1" applyBorder="1" applyAlignment="1">
      <alignment horizontal="center" wrapText="1"/>
    </xf>
    <xf numFmtId="0" fontId="7" fillId="6" borderId="2" xfId="1" applyFont="1" applyFill="1" applyBorder="1" applyAlignment="1">
      <alignment horizontal="center" wrapText="1"/>
    </xf>
    <xf numFmtId="0" fontId="7" fillId="6" borderId="5" xfId="1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4" fillId="4" borderId="2" xfId="1" applyFont="1" applyFill="1" applyBorder="1" applyAlignment="1">
      <alignment horizontal="center" wrapText="1"/>
    </xf>
    <xf numFmtId="0" fontId="4" fillId="4" borderId="5" xfId="1" applyFont="1" applyFill="1" applyBorder="1" applyAlignment="1">
      <alignment horizontal="center" wrapText="1"/>
    </xf>
    <xf numFmtId="4" fontId="4" fillId="2" borderId="2" xfId="1" applyNumberFormat="1" applyFont="1" applyFill="1" applyBorder="1" applyAlignment="1">
      <alignment horizontal="center" wrapText="1"/>
    </xf>
    <xf numFmtId="4" fontId="4" fillId="2" borderId="5" xfId="1" applyNumberFormat="1" applyFont="1" applyFill="1" applyBorder="1" applyAlignment="1">
      <alignment horizontal="center" wrapText="1"/>
    </xf>
    <xf numFmtId="4" fontId="7" fillId="5" borderId="2" xfId="1" applyNumberFormat="1" applyFont="1" applyFill="1" applyBorder="1" applyAlignment="1"/>
    <xf numFmtId="0" fontId="7" fillId="5" borderId="5" xfId="1" applyFont="1" applyFill="1" applyBorder="1" applyAlignment="1"/>
    <xf numFmtId="0" fontId="7" fillId="7" borderId="3" xfId="1" applyFont="1" applyFill="1" applyBorder="1" applyAlignment="1"/>
    <xf numFmtId="0" fontId="7" fillId="7" borderId="4" xfId="1" applyFont="1" applyFill="1" applyBorder="1" applyAlignment="1"/>
    <xf numFmtId="4" fontId="7" fillId="7" borderId="2" xfId="1" applyNumberFormat="1" applyFont="1" applyFill="1" applyBorder="1" applyAlignment="1">
      <alignment horizontal="center" wrapText="1"/>
    </xf>
    <xf numFmtId="4" fontId="7" fillId="7" borderId="5" xfId="1" applyNumberFormat="1" applyFont="1" applyFill="1" applyBorder="1" applyAlignment="1">
      <alignment horizontal="center" wrapText="1"/>
    </xf>
    <xf numFmtId="1" fontId="9" fillId="6" borderId="2" xfId="1" applyNumberFormat="1" applyFont="1" applyFill="1" applyBorder="1" applyAlignment="1">
      <alignment horizontal="center" wrapText="1"/>
    </xf>
    <xf numFmtId="1" fontId="9" fillId="6" borderId="5" xfId="1" applyNumberFormat="1" applyFont="1" applyFill="1" applyBorder="1" applyAlignment="1">
      <alignment horizontal="center" wrapText="1"/>
    </xf>
    <xf numFmtId="1" fontId="5" fillId="2" borderId="2" xfId="1" applyNumberFormat="1" applyFont="1" applyFill="1" applyBorder="1" applyAlignment="1">
      <alignment horizontal="center" wrapText="1"/>
    </xf>
    <xf numFmtId="1" fontId="5" fillId="2" borderId="5" xfId="1" applyNumberFormat="1" applyFont="1" applyFill="1" applyBorder="1" applyAlignment="1">
      <alignment horizontal="center" wrapText="1"/>
    </xf>
    <xf numFmtId="0" fontId="7" fillId="7" borderId="2" xfId="1" applyFont="1" applyFill="1" applyBorder="1" applyAlignment="1">
      <alignment horizontal="center" wrapText="1"/>
    </xf>
    <xf numFmtId="0" fontId="7" fillId="7" borderId="5" xfId="1" applyFont="1" applyFill="1" applyBorder="1" applyAlignment="1">
      <alignment horizontal="center" wrapText="1"/>
    </xf>
    <xf numFmtId="1" fontId="4" fillId="12" borderId="2" xfId="1" applyNumberFormat="1" applyFont="1" applyFill="1" applyBorder="1" applyAlignment="1">
      <alignment horizontal="center" wrapText="1"/>
    </xf>
    <xf numFmtId="1" fontId="4" fillId="12" borderId="5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1" fontId="4" fillId="4" borderId="6" xfId="1" applyNumberFormat="1" applyFont="1" applyFill="1" applyBorder="1" applyAlignment="1">
      <alignment horizontal="center" wrapText="1"/>
    </xf>
    <xf numFmtId="1" fontId="4" fillId="2" borderId="2" xfId="1" applyNumberFormat="1" applyFont="1" applyFill="1" applyBorder="1" applyAlignment="1">
      <alignment horizontal="left" wrapText="1"/>
    </xf>
    <xf numFmtId="1" fontId="4" fillId="2" borderId="5" xfId="1" applyNumberFormat="1" applyFont="1" applyFill="1" applyBorder="1" applyAlignment="1">
      <alignment horizontal="left" wrapText="1"/>
    </xf>
    <xf numFmtId="0" fontId="4" fillId="2" borderId="2" xfId="1" applyFont="1" applyFill="1" applyBorder="1" applyAlignment="1">
      <alignment wrapText="1"/>
    </xf>
    <xf numFmtId="0" fontId="4" fillId="2" borderId="5" xfId="1" applyFont="1" applyFill="1" applyBorder="1" applyAlignment="1">
      <alignment wrapText="1"/>
    </xf>
    <xf numFmtId="1" fontId="4" fillId="12" borderId="6" xfId="1" applyNumberFormat="1" applyFont="1" applyFill="1" applyBorder="1" applyAlignment="1">
      <alignment horizontal="left" wrapText="1"/>
    </xf>
    <xf numFmtId="1" fontId="4" fillId="12" borderId="5" xfId="1" applyNumberFormat="1" applyFont="1" applyFill="1" applyBorder="1" applyAlignment="1">
      <alignment horizontal="left" wrapText="1"/>
    </xf>
    <xf numFmtId="1" fontId="5" fillId="4" borderId="6" xfId="1" applyNumberFormat="1" applyFont="1" applyFill="1" applyBorder="1" applyAlignment="1">
      <alignment horizontal="center" wrapText="1"/>
    </xf>
    <xf numFmtId="1" fontId="9" fillId="7" borderId="2" xfId="1" applyNumberFormat="1" applyFont="1" applyFill="1" applyBorder="1" applyAlignment="1">
      <alignment horizontal="center" wrapText="1"/>
    </xf>
    <xf numFmtId="1" fontId="9" fillId="7" borderId="5" xfId="1" applyNumberFormat="1" applyFont="1" applyFill="1" applyBorder="1" applyAlignment="1">
      <alignment horizontal="center" wrapText="1"/>
    </xf>
    <xf numFmtId="0" fontId="0" fillId="0" borderId="0" xfId="0" applyFill="1" applyBorder="1"/>
    <xf numFmtId="4" fontId="4" fillId="0" borderId="0" xfId="1" applyNumberFormat="1" applyFont="1" applyFill="1" applyBorder="1"/>
    <xf numFmtId="4" fontId="4" fillId="0" borderId="0" xfId="1" applyNumberFormat="1" applyFont="1" applyFill="1" applyBorder="1" applyAlignment="1"/>
  </cellXfs>
  <cellStyles count="2">
    <cellStyle name="Normalno" xfId="0" builtinId="0"/>
    <cellStyle name="Obično 2" xfId="1" xr:uid="{00000000-0005-0000-0000-000001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13"/>
  <sheetViews>
    <sheetView tabSelected="1" topLeftCell="A130" workbookViewId="0">
      <selection activeCell="K147" sqref="K147"/>
    </sheetView>
  </sheetViews>
  <sheetFormatPr defaultRowHeight="15" x14ac:dyDescent="0.25"/>
  <cols>
    <col min="1" max="1" width="9.140625" customWidth="1"/>
    <col min="2" max="2" width="32.140625" customWidth="1"/>
    <col min="3" max="3" width="11.7109375" customWidth="1"/>
    <col min="4" max="4" width="0.85546875" customWidth="1"/>
    <col min="5" max="10" width="11.7109375" customWidth="1"/>
  </cols>
  <sheetData>
    <row r="1" spans="1:10" ht="18.75" x14ac:dyDescent="0.4">
      <c r="A1" s="121" t="s">
        <v>0</v>
      </c>
      <c r="B1" s="121"/>
    </row>
    <row r="2" spans="1:10" ht="15.75" x14ac:dyDescent="0.25">
      <c r="A2" s="122" t="s">
        <v>1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ht="15.75" x14ac:dyDescent="0.25">
      <c r="A3" s="123" t="s">
        <v>2</v>
      </c>
      <c r="B3" s="123"/>
      <c r="C3" s="123"/>
      <c r="D3" s="123"/>
      <c r="E3" s="123"/>
      <c r="F3" s="123"/>
      <c r="G3" s="123"/>
      <c r="H3" s="123"/>
      <c r="I3" s="123"/>
      <c r="J3" s="123"/>
    </row>
    <row r="5" spans="1:10" x14ac:dyDescent="0.25">
      <c r="A5" s="124" t="s">
        <v>3</v>
      </c>
      <c r="B5" s="124"/>
      <c r="C5" s="124"/>
      <c r="D5" s="84"/>
      <c r="E5" s="125" t="s">
        <v>4</v>
      </c>
      <c r="F5" s="125"/>
      <c r="G5" s="125"/>
      <c r="H5" s="125"/>
      <c r="I5" s="125"/>
      <c r="J5" s="125"/>
    </row>
    <row r="6" spans="1:10" x14ac:dyDescent="0.25">
      <c r="A6" s="119"/>
      <c r="B6" s="120"/>
      <c r="C6" s="115">
        <f>SUM(C8+C160+C168)</f>
        <v>6984050</v>
      </c>
      <c r="D6" s="116">
        <f t="shared" ref="D6:J6" si="0">SUM(D8+D160+D168)</f>
        <v>271250</v>
      </c>
      <c r="E6" s="115">
        <f t="shared" si="0"/>
        <v>2714500</v>
      </c>
      <c r="F6" s="115">
        <f t="shared" si="0"/>
        <v>452000</v>
      </c>
      <c r="G6" s="115">
        <f t="shared" si="0"/>
        <v>510000</v>
      </c>
      <c r="H6" s="115">
        <f t="shared" si="0"/>
        <v>3166450</v>
      </c>
      <c r="I6" s="115">
        <f t="shared" si="0"/>
        <v>141100</v>
      </c>
      <c r="J6" s="115">
        <f t="shared" si="0"/>
        <v>0</v>
      </c>
    </row>
    <row r="7" spans="1:10" ht="45" x14ac:dyDescent="0.25">
      <c r="A7" s="95" t="s">
        <v>5</v>
      </c>
      <c r="B7" s="96" t="s">
        <v>6</v>
      </c>
      <c r="C7" s="97" t="s">
        <v>150</v>
      </c>
      <c r="D7" s="85"/>
      <c r="E7" s="86" t="s">
        <v>7</v>
      </c>
      <c r="F7" s="86" t="s">
        <v>8</v>
      </c>
      <c r="G7" s="87" t="s">
        <v>9</v>
      </c>
      <c r="H7" s="86" t="s">
        <v>10</v>
      </c>
      <c r="I7" s="87" t="s">
        <v>11</v>
      </c>
      <c r="J7" s="87" t="s">
        <v>12</v>
      </c>
    </row>
    <row r="8" spans="1:10" x14ac:dyDescent="0.25">
      <c r="A8" s="11" t="s">
        <v>13</v>
      </c>
      <c r="B8" s="98"/>
      <c r="C8" s="26">
        <f>SUM(C9+C23+C35+C67+C76+C81+C100+C106+C112+C117+C144)</f>
        <v>5327177</v>
      </c>
      <c r="D8" s="26"/>
      <c r="E8" s="26">
        <f t="shared" ref="E8:J8" si="1">SUM(E9+E23+E35+E67+E76+E81+E100+E106+E112+E117+E144)</f>
        <v>1808627</v>
      </c>
      <c r="F8" s="26">
        <f t="shared" si="1"/>
        <v>401000</v>
      </c>
      <c r="G8" s="26">
        <f t="shared" si="1"/>
        <v>510000</v>
      </c>
      <c r="H8" s="26">
        <f t="shared" si="1"/>
        <v>2466450</v>
      </c>
      <c r="I8" s="26">
        <f t="shared" si="1"/>
        <v>141100</v>
      </c>
      <c r="J8" s="26">
        <f t="shared" si="1"/>
        <v>0</v>
      </c>
    </row>
    <row r="9" spans="1:10" x14ac:dyDescent="0.25">
      <c r="A9" s="35" t="s">
        <v>14</v>
      </c>
      <c r="B9" s="99"/>
      <c r="C9" s="27">
        <f>SUM(C10)</f>
        <v>428080</v>
      </c>
      <c r="D9" s="91">
        <v>360980</v>
      </c>
      <c r="E9" s="27">
        <f>SUM(E10)</f>
        <v>408080</v>
      </c>
      <c r="F9" s="27">
        <f t="shared" ref="F9:J9" si="2">SUM(F10)</f>
        <v>10000</v>
      </c>
      <c r="G9" s="27">
        <f t="shared" si="2"/>
        <v>10000</v>
      </c>
      <c r="H9" s="27">
        <f t="shared" si="2"/>
        <v>0</v>
      </c>
      <c r="I9" s="27">
        <f t="shared" si="2"/>
        <v>0</v>
      </c>
      <c r="J9" s="27">
        <f t="shared" si="2"/>
        <v>0</v>
      </c>
    </row>
    <row r="10" spans="1:10" x14ac:dyDescent="0.25">
      <c r="A10" s="36" t="s">
        <v>15</v>
      </c>
      <c r="B10" s="100"/>
      <c r="C10" s="28">
        <f>SUM(C11)</f>
        <v>428080</v>
      </c>
      <c r="D10" s="91">
        <v>360980</v>
      </c>
      <c r="E10" s="28">
        <f>SUM(E11)</f>
        <v>408080</v>
      </c>
      <c r="F10" s="28">
        <f t="shared" ref="F10:J10" si="3">SUM(F11)</f>
        <v>10000</v>
      </c>
      <c r="G10" s="28">
        <f t="shared" si="3"/>
        <v>10000</v>
      </c>
      <c r="H10" s="28">
        <f t="shared" si="3"/>
        <v>0</v>
      </c>
      <c r="I10" s="28">
        <f t="shared" si="3"/>
        <v>0</v>
      </c>
      <c r="J10" s="28">
        <f t="shared" si="3"/>
        <v>0</v>
      </c>
    </row>
    <row r="11" spans="1:10" x14ac:dyDescent="0.25">
      <c r="A11" s="34" t="s">
        <v>16</v>
      </c>
      <c r="B11" s="101"/>
      <c r="C11" s="32">
        <f>SUM(C12+C20)</f>
        <v>428080</v>
      </c>
      <c r="D11" s="90">
        <v>360980</v>
      </c>
      <c r="E11" s="32">
        <f>SUM(E12+E20)</f>
        <v>408080</v>
      </c>
      <c r="F11" s="32">
        <f t="shared" ref="F11:J11" si="4">SUM(F12+F20)</f>
        <v>10000</v>
      </c>
      <c r="G11" s="32">
        <f t="shared" si="4"/>
        <v>10000</v>
      </c>
      <c r="H11" s="32">
        <f t="shared" si="4"/>
        <v>0</v>
      </c>
      <c r="I11" s="32">
        <f t="shared" si="4"/>
        <v>0</v>
      </c>
      <c r="J11" s="32">
        <f t="shared" si="4"/>
        <v>0</v>
      </c>
    </row>
    <row r="12" spans="1:10" x14ac:dyDescent="0.25">
      <c r="A12" s="33" t="s">
        <v>17</v>
      </c>
      <c r="B12" s="102"/>
      <c r="C12" s="29">
        <f>SUM(C13:C19)</f>
        <v>409080</v>
      </c>
      <c r="D12" s="90">
        <v>360980</v>
      </c>
      <c r="E12" s="29">
        <f>SUM(E13:E19)</f>
        <v>399080</v>
      </c>
      <c r="F12" s="29">
        <f t="shared" ref="F12:J12" si="5">SUM(F13:F19)</f>
        <v>10000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</row>
    <row r="13" spans="1:10" x14ac:dyDescent="0.25">
      <c r="A13" s="10">
        <v>311</v>
      </c>
      <c r="B13" s="65" t="s">
        <v>156</v>
      </c>
      <c r="C13" s="39">
        <v>172250</v>
      </c>
      <c r="D13" s="90" t="e">
        <f>SUM(#REF!)</f>
        <v>#REF!</v>
      </c>
      <c r="E13" s="39">
        <v>172250</v>
      </c>
      <c r="F13" s="39">
        <f>SUM(F14:F14)</f>
        <v>0</v>
      </c>
      <c r="G13" s="39">
        <f>SUM(G14:G14)</f>
        <v>0</v>
      </c>
      <c r="H13" s="39">
        <v>0</v>
      </c>
      <c r="I13" s="39">
        <f>SUM(I14:I14)</f>
        <v>0</v>
      </c>
      <c r="J13" s="39">
        <f>SUM(J14:J14)</f>
        <v>0</v>
      </c>
    </row>
    <row r="14" spans="1:10" x14ac:dyDescent="0.25">
      <c r="A14" s="10">
        <v>312</v>
      </c>
      <c r="B14" s="66" t="s">
        <v>19</v>
      </c>
      <c r="C14" s="39">
        <v>2900</v>
      </c>
      <c r="D14" s="90">
        <v>4150</v>
      </c>
      <c r="E14" s="39">
        <v>2900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</row>
    <row r="15" spans="1:10" x14ac:dyDescent="0.25">
      <c r="A15" s="10">
        <v>313</v>
      </c>
      <c r="B15" s="66" t="s">
        <v>20</v>
      </c>
      <c r="C15" s="39">
        <v>29630</v>
      </c>
      <c r="D15" s="89">
        <v>24480</v>
      </c>
      <c r="E15" s="39">
        <v>29630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</row>
    <row r="16" spans="1:10" x14ac:dyDescent="0.25">
      <c r="A16" s="10">
        <v>321</v>
      </c>
      <c r="B16" s="66" t="s">
        <v>21</v>
      </c>
      <c r="C16" s="39">
        <v>10000</v>
      </c>
      <c r="D16" s="89">
        <v>7000</v>
      </c>
      <c r="E16" s="39">
        <v>0</v>
      </c>
      <c r="F16" s="39">
        <v>10000</v>
      </c>
      <c r="G16" s="39">
        <v>0</v>
      </c>
      <c r="H16" s="39">
        <v>0</v>
      </c>
      <c r="I16" s="39">
        <v>0</v>
      </c>
      <c r="J16" s="39">
        <v>0</v>
      </c>
    </row>
    <row r="17" spans="1:10" x14ac:dyDescent="0.25">
      <c r="A17" s="10">
        <v>322</v>
      </c>
      <c r="B17" s="66" t="s">
        <v>22</v>
      </c>
      <c r="C17" s="69">
        <v>50200</v>
      </c>
      <c r="D17" s="89">
        <v>60200</v>
      </c>
      <c r="E17" s="39">
        <v>50200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</row>
    <row r="18" spans="1:10" x14ac:dyDescent="0.25">
      <c r="A18" s="10">
        <v>323</v>
      </c>
      <c r="B18" s="66" t="s">
        <v>23</v>
      </c>
      <c r="C18" s="69">
        <v>77000</v>
      </c>
      <c r="D18" s="89">
        <v>80800</v>
      </c>
      <c r="E18" s="69">
        <v>77000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</row>
    <row r="19" spans="1:10" ht="24.75" x14ac:dyDescent="0.25">
      <c r="A19" s="10">
        <v>329</v>
      </c>
      <c r="B19" s="66" t="s">
        <v>24</v>
      </c>
      <c r="C19" s="69">
        <v>67100</v>
      </c>
      <c r="D19" s="89">
        <v>42050</v>
      </c>
      <c r="E19" s="39">
        <v>67100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</row>
    <row r="20" spans="1:10" ht="27" customHeight="1" x14ac:dyDescent="0.25">
      <c r="A20" s="161" t="s">
        <v>25</v>
      </c>
      <c r="B20" s="129"/>
      <c r="C20" s="70">
        <f>SUM(C21:C22)</f>
        <v>19000</v>
      </c>
      <c r="D20" s="89">
        <v>0</v>
      </c>
      <c r="E20" s="29">
        <f>SUM(E21:E22)</f>
        <v>9000</v>
      </c>
      <c r="F20" s="29">
        <f t="shared" ref="F20:J20" si="6">SUM(F21:F22)</f>
        <v>0</v>
      </c>
      <c r="G20" s="29">
        <f t="shared" si="6"/>
        <v>10000</v>
      </c>
      <c r="H20" s="29">
        <f t="shared" si="6"/>
        <v>0</v>
      </c>
      <c r="I20" s="29">
        <f t="shared" si="6"/>
        <v>0</v>
      </c>
      <c r="J20" s="29">
        <f t="shared" si="6"/>
        <v>0</v>
      </c>
    </row>
    <row r="21" spans="1:10" x14ac:dyDescent="0.25">
      <c r="A21" s="10">
        <v>422</v>
      </c>
      <c r="B21" s="66" t="s">
        <v>27</v>
      </c>
      <c r="C21" s="69">
        <v>9000</v>
      </c>
      <c r="D21" s="89">
        <v>0</v>
      </c>
      <c r="E21" s="69">
        <v>9000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</row>
    <row r="22" spans="1:10" ht="24.75" x14ac:dyDescent="0.25">
      <c r="A22" s="10">
        <v>426</v>
      </c>
      <c r="B22" s="66" t="s">
        <v>157</v>
      </c>
      <c r="C22" s="69">
        <v>10000</v>
      </c>
      <c r="D22" s="89">
        <v>0</v>
      </c>
      <c r="E22" s="39">
        <v>0</v>
      </c>
      <c r="F22" s="39">
        <v>0</v>
      </c>
      <c r="G22" s="39">
        <v>10000</v>
      </c>
      <c r="H22" s="39">
        <v>0</v>
      </c>
      <c r="I22" s="39">
        <v>0</v>
      </c>
      <c r="J22" s="39">
        <v>0</v>
      </c>
    </row>
    <row r="23" spans="1:10" ht="29.25" customHeight="1" x14ac:dyDescent="0.25">
      <c r="A23" s="130" t="s">
        <v>28</v>
      </c>
      <c r="B23" s="131"/>
      <c r="C23" s="72">
        <f>SUM(C24)</f>
        <v>122000</v>
      </c>
      <c r="D23" s="92">
        <v>34020</v>
      </c>
      <c r="E23" s="30">
        <f>SUM(E24)</f>
        <v>103000</v>
      </c>
      <c r="F23" s="30">
        <f t="shared" ref="F23:J23" si="7">SUM(F24)</f>
        <v>19000</v>
      </c>
      <c r="G23" s="30">
        <f t="shared" si="7"/>
        <v>0</v>
      </c>
      <c r="H23" s="30">
        <f t="shared" si="7"/>
        <v>0</v>
      </c>
      <c r="I23" s="30">
        <f t="shared" si="7"/>
        <v>0</v>
      </c>
      <c r="J23" s="30">
        <f t="shared" si="7"/>
        <v>0</v>
      </c>
    </row>
    <row r="24" spans="1:10" ht="21" customHeight="1" x14ac:dyDescent="0.25">
      <c r="A24" s="22" t="s">
        <v>29</v>
      </c>
      <c r="B24" s="23"/>
      <c r="C24" s="73">
        <f>SUM(C25+C28)</f>
        <v>122000</v>
      </c>
      <c r="D24" s="92">
        <v>34020</v>
      </c>
      <c r="E24" s="31">
        <f>SUM(E25+E28)</f>
        <v>103000</v>
      </c>
      <c r="F24" s="31">
        <f t="shared" ref="F24:J24" si="8">SUM(F25+F28)</f>
        <v>19000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</row>
    <row r="25" spans="1:10" ht="27.75" customHeight="1" x14ac:dyDescent="0.25">
      <c r="A25" s="126" t="s">
        <v>30</v>
      </c>
      <c r="B25" s="127"/>
      <c r="C25" s="74">
        <f>SUM(C26)</f>
        <v>19000</v>
      </c>
      <c r="D25" s="89">
        <v>18820</v>
      </c>
      <c r="E25" s="32">
        <f>SUM(E26)</f>
        <v>0</v>
      </c>
      <c r="F25" s="32">
        <f t="shared" ref="F25:J25" si="9">SUM(F26)</f>
        <v>19000</v>
      </c>
      <c r="G25" s="32">
        <f t="shared" si="9"/>
        <v>0</v>
      </c>
      <c r="H25" s="32">
        <f t="shared" si="9"/>
        <v>0</v>
      </c>
      <c r="I25" s="32">
        <f t="shared" si="9"/>
        <v>0</v>
      </c>
      <c r="J25" s="32">
        <f t="shared" si="9"/>
        <v>0</v>
      </c>
    </row>
    <row r="26" spans="1:10" ht="26.25" customHeight="1" x14ac:dyDescent="0.25">
      <c r="A26" s="128" t="s">
        <v>31</v>
      </c>
      <c r="B26" s="129"/>
      <c r="C26" s="70">
        <f>SUM(C27)</f>
        <v>19000</v>
      </c>
      <c r="D26" s="89">
        <v>18820</v>
      </c>
      <c r="E26" s="29">
        <f>SUM(E27)</f>
        <v>0</v>
      </c>
      <c r="F26" s="29">
        <f t="shared" ref="F26:J26" si="10">SUM(F27)</f>
        <v>19000</v>
      </c>
      <c r="G26" s="29">
        <f t="shared" si="10"/>
        <v>0</v>
      </c>
      <c r="H26" s="29">
        <f t="shared" si="10"/>
        <v>0</v>
      </c>
      <c r="I26" s="29">
        <f t="shared" si="10"/>
        <v>0</v>
      </c>
      <c r="J26" s="29">
        <f t="shared" si="10"/>
        <v>0</v>
      </c>
    </row>
    <row r="27" spans="1:10" ht="26.25" x14ac:dyDescent="0.25">
      <c r="A27" s="10">
        <v>36</v>
      </c>
      <c r="B27" s="109" t="s">
        <v>148</v>
      </c>
      <c r="C27" s="69">
        <v>19000</v>
      </c>
      <c r="D27" s="89">
        <v>18820</v>
      </c>
      <c r="E27" s="39">
        <v>0</v>
      </c>
      <c r="F27" s="39">
        <v>19000</v>
      </c>
      <c r="G27" s="39">
        <v>0</v>
      </c>
      <c r="H27" s="39">
        <v>0</v>
      </c>
      <c r="I27" s="39">
        <v>0</v>
      </c>
      <c r="J27" s="39">
        <v>0</v>
      </c>
    </row>
    <row r="28" spans="1:10" ht="25.5" customHeight="1" x14ac:dyDescent="0.25">
      <c r="A28" s="126" t="s">
        <v>32</v>
      </c>
      <c r="B28" s="127"/>
      <c r="C28" s="74">
        <f>SUM(C29+C33)</f>
        <v>103000</v>
      </c>
      <c r="D28" s="89">
        <v>15200</v>
      </c>
      <c r="E28" s="32">
        <f>SUM(E29+E33)</f>
        <v>103000</v>
      </c>
      <c r="F28" s="32">
        <f t="shared" ref="F28:J28" si="11">SUM(F29+F33)</f>
        <v>0</v>
      </c>
      <c r="G28" s="32">
        <f t="shared" si="11"/>
        <v>0</v>
      </c>
      <c r="H28" s="32">
        <f t="shared" si="11"/>
        <v>0</v>
      </c>
      <c r="I28" s="32">
        <f t="shared" si="11"/>
        <v>0</v>
      </c>
      <c r="J28" s="32">
        <f t="shared" si="11"/>
        <v>0</v>
      </c>
    </row>
    <row r="29" spans="1:10" ht="30" customHeight="1" x14ac:dyDescent="0.25">
      <c r="A29" s="128" t="s">
        <v>33</v>
      </c>
      <c r="B29" s="129"/>
      <c r="C29" s="70">
        <f>SUM(C30:C32)</f>
        <v>63000</v>
      </c>
      <c r="D29" s="89">
        <v>6200</v>
      </c>
      <c r="E29" s="70">
        <f>SUM(E30:E32)</f>
        <v>63000</v>
      </c>
      <c r="F29" s="70">
        <f t="shared" ref="F29:J29" si="12">SUM(F30:F32)</f>
        <v>0</v>
      </c>
      <c r="G29" s="70">
        <f t="shared" si="12"/>
        <v>0</v>
      </c>
      <c r="H29" s="70">
        <f t="shared" si="12"/>
        <v>0</v>
      </c>
      <c r="I29" s="70">
        <f t="shared" si="12"/>
        <v>0</v>
      </c>
      <c r="J29" s="70">
        <f t="shared" si="12"/>
        <v>0</v>
      </c>
    </row>
    <row r="30" spans="1:10" ht="24.75" x14ac:dyDescent="0.25">
      <c r="A30" s="10">
        <v>372</v>
      </c>
      <c r="B30" s="65" t="s">
        <v>34</v>
      </c>
      <c r="C30" s="107">
        <v>54000</v>
      </c>
      <c r="D30" s="89">
        <v>0</v>
      </c>
      <c r="E30" s="107">
        <v>54000</v>
      </c>
      <c r="F30" s="107">
        <v>0</v>
      </c>
      <c r="G30" s="107">
        <v>0</v>
      </c>
      <c r="H30" s="107">
        <v>0</v>
      </c>
      <c r="I30" s="107">
        <v>0</v>
      </c>
      <c r="J30" s="108">
        <v>0</v>
      </c>
    </row>
    <row r="31" spans="1:10" x14ac:dyDescent="0.25">
      <c r="A31" s="10">
        <v>381</v>
      </c>
      <c r="B31" s="60" t="s">
        <v>35</v>
      </c>
      <c r="C31" s="69">
        <v>4000</v>
      </c>
      <c r="D31" s="89">
        <v>3200</v>
      </c>
      <c r="E31" s="39">
        <v>4000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</row>
    <row r="32" spans="1:10" x14ac:dyDescent="0.25">
      <c r="A32" s="10">
        <v>382</v>
      </c>
      <c r="B32" s="60" t="s">
        <v>36</v>
      </c>
      <c r="C32" s="69">
        <v>5000</v>
      </c>
      <c r="D32" s="89">
        <v>3000</v>
      </c>
      <c r="E32" s="39">
        <v>5000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</row>
    <row r="33" spans="1:16" ht="16.5" customHeight="1" x14ac:dyDescent="0.25">
      <c r="A33" s="5" t="s">
        <v>37</v>
      </c>
      <c r="B33" s="6"/>
      <c r="C33" s="70">
        <f>SUM(C34)</f>
        <v>40000</v>
      </c>
      <c r="D33" s="89">
        <v>9000</v>
      </c>
      <c r="E33" s="29">
        <f>SUM(E34)</f>
        <v>40000</v>
      </c>
      <c r="F33" s="29">
        <f t="shared" ref="F33:J33" si="13">SUM(F34)</f>
        <v>0</v>
      </c>
      <c r="G33" s="29">
        <f t="shared" si="13"/>
        <v>0</v>
      </c>
      <c r="H33" s="29">
        <f t="shared" si="13"/>
        <v>0</v>
      </c>
      <c r="I33" s="29">
        <f t="shared" si="13"/>
        <v>0</v>
      </c>
      <c r="J33" s="29">
        <f t="shared" si="13"/>
        <v>0</v>
      </c>
    </row>
    <row r="34" spans="1:16" ht="24.75" x14ac:dyDescent="0.25">
      <c r="A34" s="10">
        <v>372</v>
      </c>
      <c r="B34" s="65" t="s">
        <v>34</v>
      </c>
      <c r="C34" s="69">
        <v>40000</v>
      </c>
      <c r="D34" s="89">
        <v>9000</v>
      </c>
      <c r="E34" s="39">
        <v>40000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</row>
    <row r="35" spans="1:16" ht="27.75" customHeight="1" x14ac:dyDescent="0.25">
      <c r="A35" s="130" t="s">
        <v>38</v>
      </c>
      <c r="B35" s="131"/>
      <c r="C35" s="72">
        <f>SUM(C36)</f>
        <v>496685</v>
      </c>
      <c r="D35" s="92">
        <v>99185</v>
      </c>
      <c r="E35" s="30">
        <f>SUM(E36)</f>
        <v>209600</v>
      </c>
      <c r="F35" s="30">
        <f t="shared" ref="F35:J35" si="14">SUM(F36)</f>
        <v>0</v>
      </c>
      <c r="G35" s="30">
        <f t="shared" si="14"/>
        <v>10000</v>
      </c>
      <c r="H35" s="30">
        <f t="shared" si="14"/>
        <v>277085</v>
      </c>
      <c r="I35" s="30">
        <f t="shared" si="14"/>
        <v>0</v>
      </c>
      <c r="J35" s="30">
        <f t="shared" si="14"/>
        <v>0</v>
      </c>
    </row>
    <row r="36" spans="1:16" ht="28.5" customHeight="1" x14ac:dyDescent="0.25">
      <c r="A36" s="132" t="s">
        <v>39</v>
      </c>
      <c r="B36" s="133"/>
      <c r="C36" s="73">
        <f>SUM(C37+C45+C61+C64)</f>
        <v>496685</v>
      </c>
      <c r="D36" s="92">
        <v>99185</v>
      </c>
      <c r="E36" s="31">
        <f>SUM(E37+E45+E61+E64)</f>
        <v>209600</v>
      </c>
      <c r="F36" s="31">
        <f t="shared" ref="F36:J36" si="15">SUM(F37+F45+F61+F64)</f>
        <v>0</v>
      </c>
      <c r="G36" s="31">
        <f t="shared" si="15"/>
        <v>10000</v>
      </c>
      <c r="H36" s="31">
        <f t="shared" si="15"/>
        <v>277085</v>
      </c>
      <c r="I36" s="31">
        <f t="shared" si="15"/>
        <v>0</v>
      </c>
      <c r="J36" s="31">
        <f t="shared" si="15"/>
        <v>0</v>
      </c>
    </row>
    <row r="37" spans="1:16" ht="27.75" customHeight="1" x14ac:dyDescent="0.25">
      <c r="A37" s="126" t="s">
        <v>40</v>
      </c>
      <c r="B37" s="127"/>
      <c r="C37" s="74">
        <f>SUM(C38+C40+C42)</f>
        <v>134585</v>
      </c>
      <c r="D37" s="89">
        <f t="shared" ref="D37:J37" si="16">SUM(D38+D40+D42)</f>
        <v>0</v>
      </c>
      <c r="E37" s="74">
        <f t="shared" si="16"/>
        <v>37500</v>
      </c>
      <c r="F37" s="74">
        <f t="shared" si="16"/>
        <v>0</v>
      </c>
      <c r="G37" s="74">
        <f t="shared" si="16"/>
        <v>0</v>
      </c>
      <c r="H37" s="74">
        <f t="shared" si="16"/>
        <v>97085</v>
      </c>
      <c r="I37" s="74">
        <f t="shared" si="16"/>
        <v>0</v>
      </c>
      <c r="J37" s="74">
        <f t="shared" si="16"/>
        <v>0</v>
      </c>
    </row>
    <row r="38" spans="1:16" ht="24" customHeight="1" x14ac:dyDescent="0.25">
      <c r="A38" s="128" t="s">
        <v>41</v>
      </c>
      <c r="B38" s="129"/>
      <c r="C38" s="70">
        <f>SUM(C39)</f>
        <v>2500</v>
      </c>
      <c r="D38" s="89">
        <v>0</v>
      </c>
      <c r="E38" s="29">
        <f>SUM(E39)</f>
        <v>2500</v>
      </c>
      <c r="F38" s="29">
        <f t="shared" ref="F38:J38" si="17">SUM(F39)</f>
        <v>0</v>
      </c>
      <c r="G38" s="29">
        <f t="shared" si="17"/>
        <v>0</v>
      </c>
      <c r="H38" s="29">
        <f t="shared" si="17"/>
        <v>0</v>
      </c>
      <c r="I38" s="29">
        <f t="shared" si="17"/>
        <v>0</v>
      </c>
      <c r="J38" s="29">
        <f t="shared" si="17"/>
        <v>0</v>
      </c>
    </row>
    <row r="39" spans="1:16" x14ac:dyDescent="0.25">
      <c r="A39" s="37">
        <v>329</v>
      </c>
      <c r="B39" s="45" t="s">
        <v>42</v>
      </c>
      <c r="C39" s="71">
        <v>2500</v>
      </c>
      <c r="D39" s="89">
        <v>0</v>
      </c>
      <c r="E39" s="38">
        <v>2500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</row>
    <row r="40" spans="1:16" ht="27.75" customHeight="1" x14ac:dyDescent="0.25">
      <c r="A40" s="128" t="s">
        <v>43</v>
      </c>
      <c r="B40" s="129"/>
      <c r="C40" s="70">
        <f>SUM(C41)</f>
        <v>35000</v>
      </c>
      <c r="D40" s="89">
        <v>0</v>
      </c>
      <c r="E40" s="70">
        <f>SUM(E41)</f>
        <v>35000</v>
      </c>
      <c r="F40" s="70">
        <f t="shared" ref="F40:J40" si="18">SUM(F41)</f>
        <v>0</v>
      </c>
      <c r="G40" s="70">
        <f t="shared" si="18"/>
        <v>0</v>
      </c>
      <c r="H40" s="70">
        <f t="shared" si="18"/>
        <v>0</v>
      </c>
      <c r="I40" s="70">
        <f t="shared" si="18"/>
        <v>0</v>
      </c>
      <c r="J40" s="29">
        <f t="shared" si="18"/>
        <v>0</v>
      </c>
    </row>
    <row r="41" spans="1:16" x14ac:dyDescent="0.25">
      <c r="A41" s="41">
        <v>381</v>
      </c>
      <c r="B41" s="45" t="s">
        <v>35</v>
      </c>
      <c r="C41" s="38">
        <v>35000</v>
      </c>
      <c r="D41" s="89">
        <v>0</v>
      </c>
      <c r="E41" s="71">
        <v>35000</v>
      </c>
      <c r="F41" s="71">
        <v>0</v>
      </c>
      <c r="G41" s="71">
        <v>0</v>
      </c>
      <c r="H41" s="71">
        <v>0</v>
      </c>
      <c r="I41" s="71">
        <v>0</v>
      </c>
      <c r="J41" s="38">
        <v>0</v>
      </c>
    </row>
    <row r="42" spans="1:16" s="2" customFormat="1" ht="28.5" customHeight="1" x14ac:dyDescent="0.25">
      <c r="A42" s="128" t="s">
        <v>170</v>
      </c>
      <c r="B42" s="129"/>
      <c r="C42" s="70">
        <f>SUM(C43:C44)</f>
        <v>97085</v>
      </c>
      <c r="D42" s="89">
        <f t="shared" ref="D42:J42" si="19">SUM(D43:D44)</f>
        <v>0</v>
      </c>
      <c r="E42" s="70">
        <f t="shared" si="19"/>
        <v>0</v>
      </c>
      <c r="F42" s="70">
        <f t="shared" si="19"/>
        <v>0</v>
      </c>
      <c r="G42" s="70">
        <f t="shared" si="19"/>
        <v>0</v>
      </c>
      <c r="H42" s="70">
        <f t="shared" si="19"/>
        <v>97085</v>
      </c>
      <c r="I42" s="70">
        <f t="shared" si="19"/>
        <v>0</v>
      </c>
      <c r="J42" s="70">
        <f t="shared" si="19"/>
        <v>0</v>
      </c>
    </row>
    <row r="43" spans="1:16" s="2" customFormat="1" x14ac:dyDescent="0.25">
      <c r="A43" s="10">
        <v>311</v>
      </c>
      <c r="B43" s="60" t="s">
        <v>18</v>
      </c>
      <c r="C43" s="71">
        <v>82820</v>
      </c>
      <c r="D43" s="89">
        <f t="shared" ref="D43:J43" si="20">SUM(D44)</f>
        <v>0</v>
      </c>
      <c r="E43" s="71">
        <f t="shared" si="20"/>
        <v>0</v>
      </c>
      <c r="F43" s="71">
        <f t="shared" si="20"/>
        <v>0</v>
      </c>
      <c r="G43" s="71">
        <f t="shared" si="20"/>
        <v>0</v>
      </c>
      <c r="H43" s="71">
        <v>82820</v>
      </c>
      <c r="I43" s="71">
        <f t="shared" si="20"/>
        <v>0</v>
      </c>
      <c r="J43" s="71">
        <f t="shared" si="20"/>
        <v>0</v>
      </c>
    </row>
    <row r="44" spans="1:16" s="2" customFormat="1" x14ac:dyDescent="0.25">
      <c r="A44" s="41">
        <v>313</v>
      </c>
      <c r="B44" s="45" t="s">
        <v>171</v>
      </c>
      <c r="C44" s="38">
        <v>14265</v>
      </c>
      <c r="D44" s="89"/>
      <c r="E44" s="71"/>
      <c r="F44" s="71"/>
      <c r="G44" s="71"/>
      <c r="H44" s="71">
        <v>14265</v>
      </c>
      <c r="I44" s="71"/>
      <c r="J44" s="38"/>
      <c r="P44" s="171"/>
    </row>
    <row r="45" spans="1:16" ht="28.5" customHeight="1" x14ac:dyDescent="0.25">
      <c r="A45" s="126" t="s">
        <v>44</v>
      </c>
      <c r="B45" s="127"/>
      <c r="C45" s="74">
        <f>SUM(C46+C55+C57+C59)</f>
        <v>222100</v>
      </c>
      <c r="D45" s="89">
        <v>94185</v>
      </c>
      <c r="E45" s="74">
        <f>SUM(E46+E55+E57+E59)</f>
        <v>122100</v>
      </c>
      <c r="F45" s="74">
        <f t="shared" ref="F45:J45" si="21">SUM(F46+F55+F57+F59)</f>
        <v>0</v>
      </c>
      <c r="G45" s="74">
        <f t="shared" si="21"/>
        <v>0</v>
      </c>
      <c r="H45" s="74">
        <f t="shared" si="21"/>
        <v>100000</v>
      </c>
      <c r="I45" s="74">
        <f t="shared" si="21"/>
        <v>0</v>
      </c>
      <c r="J45" s="32">
        <f t="shared" si="21"/>
        <v>0</v>
      </c>
    </row>
    <row r="46" spans="1:16" ht="28.5" customHeight="1" x14ac:dyDescent="0.25">
      <c r="A46" s="128" t="s">
        <v>45</v>
      </c>
      <c r="B46" s="129"/>
      <c r="C46" s="70">
        <f>SUM(C47:C54)</f>
        <v>112100</v>
      </c>
      <c r="D46" s="89">
        <v>94185</v>
      </c>
      <c r="E46" s="29">
        <f>SUM(E47:E54)</f>
        <v>102600</v>
      </c>
      <c r="F46" s="29">
        <f t="shared" ref="F46:J46" si="22">SUM(F47:F54)</f>
        <v>0</v>
      </c>
      <c r="G46" s="29">
        <f t="shared" si="22"/>
        <v>0</v>
      </c>
      <c r="H46" s="29">
        <f t="shared" si="22"/>
        <v>9500</v>
      </c>
      <c r="I46" s="29">
        <f t="shared" si="22"/>
        <v>0</v>
      </c>
      <c r="J46" s="29">
        <f t="shared" si="22"/>
        <v>0</v>
      </c>
    </row>
    <row r="47" spans="1:16" x14ac:dyDescent="0.25">
      <c r="A47" s="10">
        <v>311</v>
      </c>
      <c r="B47" s="60" t="s">
        <v>18</v>
      </c>
      <c r="C47" s="69">
        <v>68150</v>
      </c>
      <c r="D47" s="89">
        <v>63340</v>
      </c>
      <c r="E47" s="39">
        <v>68150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M47" s="172"/>
    </row>
    <row r="48" spans="1:16" x14ac:dyDescent="0.25">
      <c r="A48" s="10">
        <v>312</v>
      </c>
      <c r="B48" s="60" t="s">
        <v>19</v>
      </c>
      <c r="C48" s="75">
        <v>2900</v>
      </c>
      <c r="D48" s="93">
        <v>1875</v>
      </c>
      <c r="E48" s="3">
        <v>2900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M48" s="173"/>
    </row>
    <row r="49" spans="1:16" x14ac:dyDescent="0.25">
      <c r="A49" s="10">
        <v>313</v>
      </c>
      <c r="B49" s="60" t="s">
        <v>20</v>
      </c>
      <c r="C49" s="75">
        <v>11750</v>
      </c>
      <c r="D49" s="93">
        <v>10470</v>
      </c>
      <c r="E49" s="3">
        <v>11750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M49" s="173"/>
    </row>
    <row r="50" spans="1:16" x14ac:dyDescent="0.25">
      <c r="A50" s="10">
        <v>321</v>
      </c>
      <c r="B50" s="60" t="s">
        <v>21</v>
      </c>
      <c r="C50" s="75">
        <v>2900</v>
      </c>
      <c r="D50" s="93">
        <v>500</v>
      </c>
      <c r="E50" s="75">
        <v>2900</v>
      </c>
      <c r="F50" s="75">
        <v>0</v>
      </c>
      <c r="G50" s="75">
        <v>0</v>
      </c>
      <c r="H50" s="75">
        <v>0</v>
      </c>
      <c r="I50" s="75">
        <v>0</v>
      </c>
      <c r="J50" s="3">
        <v>0</v>
      </c>
      <c r="N50" s="2"/>
      <c r="O50" s="2"/>
      <c r="P50" s="2"/>
    </row>
    <row r="51" spans="1:16" x14ac:dyDescent="0.25">
      <c r="A51" s="10">
        <v>322</v>
      </c>
      <c r="B51" s="59" t="s">
        <v>22</v>
      </c>
      <c r="C51" s="75">
        <v>4100</v>
      </c>
      <c r="D51" s="93">
        <v>7700</v>
      </c>
      <c r="E51" s="3">
        <v>4100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6" x14ac:dyDescent="0.25">
      <c r="A52" s="10">
        <v>323</v>
      </c>
      <c r="B52" s="59" t="s">
        <v>23</v>
      </c>
      <c r="C52" s="75">
        <v>2800</v>
      </c>
      <c r="D52" s="93">
        <v>2900</v>
      </c>
      <c r="E52" s="3">
        <v>2800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</row>
    <row r="53" spans="1:16" x14ac:dyDescent="0.25">
      <c r="A53" s="10">
        <v>329</v>
      </c>
      <c r="B53" s="59" t="s">
        <v>24</v>
      </c>
      <c r="C53" s="75">
        <v>18500</v>
      </c>
      <c r="D53" s="93">
        <v>6800</v>
      </c>
      <c r="E53" s="3">
        <v>9000</v>
      </c>
      <c r="F53" s="3">
        <v>0</v>
      </c>
      <c r="G53" s="3">
        <v>0</v>
      </c>
      <c r="H53" s="3">
        <v>9500</v>
      </c>
      <c r="I53" s="3">
        <v>0</v>
      </c>
      <c r="J53" s="3">
        <v>0</v>
      </c>
    </row>
    <row r="54" spans="1:16" x14ac:dyDescent="0.25">
      <c r="A54" s="10">
        <v>343</v>
      </c>
      <c r="B54" s="59" t="s">
        <v>46</v>
      </c>
      <c r="C54" s="75">
        <v>1000</v>
      </c>
      <c r="D54" s="93">
        <v>600</v>
      </c>
      <c r="E54" s="3">
        <v>1000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</row>
    <row r="55" spans="1:16" ht="31.5" customHeight="1" x14ac:dyDescent="0.25">
      <c r="A55" s="161" t="s">
        <v>47</v>
      </c>
      <c r="B55" s="129"/>
      <c r="C55" s="76">
        <f>SUM(C56)</f>
        <v>47000</v>
      </c>
      <c r="D55" s="93">
        <v>0</v>
      </c>
      <c r="E55" s="33">
        <f>SUM(E56)</f>
        <v>6500</v>
      </c>
      <c r="F55" s="33">
        <f t="shared" ref="F55:J55" si="23">SUM(F56)</f>
        <v>0</v>
      </c>
      <c r="G55" s="33">
        <f t="shared" si="23"/>
        <v>0</v>
      </c>
      <c r="H55" s="33">
        <f t="shared" si="23"/>
        <v>40500</v>
      </c>
      <c r="I55" s="33">
        <f t="shared" si="23"/>
        <v>0</v>
      </c>
      <c r="J55" s="33">
        <f t="shared" si="23"/>
        <v>0</v>
      </c>
    </row>
    <row r="56" spans="1:16" x14ac:dyDescent="0.25">
      <c r="A56" s="10">
        <v>422</v>
      </c>
      <c r="B56" s="59" t="s">
        <v>27</v>
      </c>
      <c r="C56" s="75">
        <v>47000</v>
      </c>
      <c r="D56" s="93">
        <v>0</v>
      </c>
      <c r="E56" s="3">
        <v>6500</v>
      </c>
      <c r="F56" s="3">
        <v>0</v>
      </c>
      <c r="G56" s="3">
        <v>0</v>
      </c>
      <c r="H56" s="3">
        <v>40500</v>
      </c>
      <c r="I56" s="3">
        <v>0</v>
      </c>
      <c r="J56" s="3">
        <v>0</v>
      </c>
    </row>
    <row r="57" spans="1:16" x14ac:dyDescent="0.25">
      <c r="A57" s="5" t="s">
        <v>48</v>
      </c>
      <c r="B57" s="47"/>
      <c r="C57" s="76">
        <f>SUM(C58)</f>
        <v>45000</v>
      </c>
      <c r="D57" s="93">
        <v>0</v>
      </c>
      <c r="E57" s="33">
        <f>SUM(E58)</f>
        <v>10000</v>
      </c>
      <c r="F57" s="33">
        <f t="shared" ref="F57:J57" si="24">SUM(F58)</f>
        <v>0</v>
      </c>
      <c r="G57" s="33">
        <f t="shared" si="24"/>
        <v>0</v>
      </c>
      <c r="H57" s="33">
        <f t="shared" si="24"/>
        <v>35000</v>
      </c>
      <c r="I57" s="33">
        <f t="shared" si="24"/>
        <v>0</v>
      </c>
      <c r="J57" s="33">
        <f t="shared" si="24"/>
        <v>0</v>
      </c>
    </row>
    <row r="58" spans="1:16" ht="24.75" x14ac:dyDescent="0.25">
      <c r="A58" s="10">
        <v>424</v>
      </c>
      <c r="B58" s="67" t="s">
        <v>49</v>
      </c>
      <c r="C58" s="75">
        <v>45000</v>
      </c>
      <c r="D58" s="93">
        <v>0</v>
      </c>
      <c r="E58" s="3">
        <v>10000</v>
      </c>
      <c r="F58" s="3">
        <v>0</v>
      </c>
      <c r="G58" s="3">
        <v>0</v>
      </c>
      <c r="H58" s="3">
        <v>35000</v>
      </c>
      <c r="I58" s="3">
        <v>0</v>
      </c>
      <c r="J58" s="3">
        <v>0</v>
      </c>
    </row>
    <row r="59" spans="1:16" x14ac:dyDescent="0.25">
      <c r="A59" s="5" t="s">
        <v>50</v>
      </c>
      <c r="B59" s="47"/>
      <c r="C59" s="76">
        <f>SUM(C60)</f>
        <v>18000</v>
      </c>
      <c r="D59" s="93">
        <v>0</v>
      </c>
      <c r="E59" s="76">
        <f>SUM(E60)</f>
        <v>3000</v>
      </c>
      <c r="F59" s="76">
        <f t="shared" ref="F59:J59" si="25">SUM(F60)</f>
        <v>0</v>
      </c>
      <c r="G59" s="76">
        <f t="shared" si="25"/>
        <v>0</v>
      </c>
      <c r="H59" s="76">
        <f t="shared" si="25"/>
        <v>15000</v>
      </c>
      <c r="I59" s="76">
        <f t="shared" si="25"/>
        <v>0</v>
      </c>
      <c r="J59" s="76">
        <f t="shared" si="25"/>
        <v>0</v>
      </c>
    </row>
    <row r="60" spans="1:16" x14ac:dyDescent="0.25">
      <c r="A60" s="10">
        <v>426</v>
      </c>
      <c r="B60" s="67" t="s">
        <v>51</v>
      </c>
      <c r="C60" s="75">
        <v>18000</v>
      </c>
      <c r="D60" s="93">
        <v>0</v>
      </c>
      <c r="E60" s="75">
        <v>3000</v>
      </c>
      <c r="F60" s="75">
        <v>0</v>
      </c>
      <c r="G60" s="75">
        <v>0</v>
      </c>
      <c r="H60" s="75">
        <v>15000</v>
      </c>
      <c r="I60" s="75">
        <v>0</v>
      </c>
      <c r="J60" s="3">
        <v>0</v>
      </c>
    </row>
    <row r="61" spans="1:16" x14ac:dyDescent="0.25">
      <c r="A61" s="25" t="s">
        <v>52</v>
      </c>
      <c r="B61" s="48"/>
      <c r="C61" s="77">
        <f>SUM(C62)</f>
        <v>50000</v>
      </c>
      <c r="D61" s="93">
        <v>5000</v>
      </c>
      <c r="E61" s="34">
        <f>SUM(E62)</f>
        <v>50000</v>
      </c>
      <c r="F61" s="34">
        <f t="shared" ref="F61:J62" si="26">SUM(F62)</f>
        <v>0</v>
      </c>
      <c r="G61" s="34">
        <f t="shared" si="26"/>
        <v>0</v>
      </c>
      <c r="H61" s="34">
        <f t="shared" si="26"/>
        <v>0</v>
      </c>
      <c r="I61" s="34">
        <f t="shared" si="26"/>
        <v>0</v>
      </c>
      <c r="J61" s="34">
        <f t="shared" si="26"/>
        <v>0</v>
      </c>
    </row>
    <row r="62" spans="1:16" ht="27" customHeight="1" x14ac:dyDescent="0.25">
      <c r="A62" s="128" t="s">
        <v>53</v>
      </c>
      <c r="B62" s="129"/>
      <c r="C62" s="76">
        <f>SUM(C63)</f>
        <v>50000</v>
      </c>
      <c r="D62" s="93">
        <v>5000</v>
      </c>
      <c r="E62" s="33">
        <f>SUM(E63)</f>
        <v>50000</v>
      </c>
      <c r="F62" s="33">
        <f t="shared" si="26"/>
        <v>0</v>
      </c>
      <c r="G62" s="33">
        <f t="shared" si="26"/>
        <v>0</v>
      </c>
      <c r="H62" s="33">
        <f t="shared" si="26"/>
        <v>0</v>
      </c>
      <c r="I62" s="33">
        <f t="shared" si="26"/>
        <v>0</v>
      </c>
      <c r="J62" s="33">
        <f t="shared" si="26"/>
        <v>0</v>
      </c>
    </row>
    <row r="63" spans="1:16" x14ac:dyDescent="0.25">
      <c r="A63" s="10">
        <v>382</v>
      </c>
      <c r="B63" s="59" t="s">
        <v>36</v>
      </c>
      <c r="C63" s="75">
        <v>50000</v>
      </c>
      <c r="D63" s="93">
        <v>5000</v>
      </c>
      <c r="E63" s="3">
        <v>50000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</row>
    <row r="64" spans="1:16" ht="27" customHeight="1" x14ac:dyDescent="0.25">
      <c r="A64" s="126" t="s">
        <v>54</v>
      </c>
      <c r="B64" s="127"/>
      <c r="C64" s="103">
        <f>SUM(C65)</f>
        <v>90000</v>
      </c>
      <c r="D64" s="93">
        <v>0</v>
      </c>
      <c r="E64" s="105">
        <f>SUM(E65)</f>
        <v>0</v>
      </c>
      <c r="F64" s="105">
        <f t="shared" ref="F64:J65" si="27">SUM(F65)</f>
        <v>0</v>
      </c>
      <c r="G64" s="105">
        <f t="shared" si="27"/>
        <v>10000</v>
      </c>
      <c r="H64" s="105">
        <f t="shared" si="27"/>
        <v>80000</v>
      </c>
      <c r="I64" s="105">
        <f t="shared" si="27"/>
        <v>0</v>
      </c>
      <c r="J64" s="105">
        <f t="shared" si="27"/>
        <v>0</v>
      </c>
    </row>
    <row r="65" spans="1:10" ht="27" customHeight="1" x14ac:dyDescent="0.25">
      <c r="A65" s="128" t="s">
        <v>55</v>
      </c>
      <c r="B65" s="129"/>
      <c r="C65" s="104">
        <f>SUM(C66)</f>
        <v>90000</v>
      </c>
      <c r="D65" s="93">
        <v>0</v>
      </c>
      <c r="E65" s="106">
        <f>SUM(E66)</f>
        <v>0</v>
      </c>
      <c r="F65" s="106">
        <f t="shared" si="27"/>
        <v>0</v>
      </c>
      <c r="G65" s="106">
        <f t="shared" si="27"/>
        <v>10000</v>
      </c>
      <c r="H65" s="106">
        <f t="shared" si="27"/>
        <v>80000</v>
      </c>
      <c r="I65" s="106">
        <f t="shared" si="27"/>
        <v>0</v>
      </c>
      <c r="J65" s="106">
        <f t="shared" si="27"/>
        <v>0</v>
      </c>
    </row>
    <row r="66" spans="1:10" x14ac:dyDescent="0.25">
      <c r="A66" s="10">
        <v>412</v>
      </c>
      <c r="B66" s="59" t="s">
        <v>26</v>
      </c>
      <c r="C66" s="81">
        <v>90000</v>
      </c>
      <c r="D66" s="93">
        <v>0</v>
      </c>
      <c r="E66" s="43">
        <v>0</v>
      </c>
      <c r="F66" s="43">
        <v>0</v>
      </c>
      <c r="G66" s="43">
        <v>10000</v>
      </c>
      <c r="H66" s="43">
        <v>80000</v>
      </c>
      <c r="I66" s="43">
        <v>0</v>
      </c>
      <c r="J66" s="43">
        <v>0</v>
      </c>
    </row>
    <row r="67" spans="1:10" ht="31.5" customHeight="1" x14ac:dyDescent="0.25">
      <c r="A67" s="130" t="s">
        <v>56</v>
      </c>
      <c r="B67" s="131"/>
      <c r="C67" s="78">
        <f>SUM(C68)</f>
        <v>2083000</v>
      </c>
      <c r="D67" s="94">
        <v>0</v>
      </c>
      <c r="E67" s="35">
        <f>SUM(E68)</f>
        <v>83000</v>
      </c>
      <c r="F67" s="35">
        <f t="shared" ref="F67:J68" si="28">SUM(F68)</f>
        <v>0</v>
      </c>
      <c r="G67" s="35">
        <f t="shared" si="28"/>
        <v>0</v>
      </c>
      <c r="H67" s="35">
        <f t="shared" si="28"/>
        <v>2000000</v>
      </c>
      <c r="I67" s="35">
        <f t="shared" si="28"/>
        <v>0</v>
      </c>
      <c r="J67" s="35">
        <f t="shared" si="28"/>
        <v>0</v>
      </c>
    </row>
    <row r="68" spans="1:10" ht="27" customHeight="1" x14ac:dyDescent="0.25">
      <c r="A68" s="132" t="s">
        <v>57</v>
      </c>
      <c r="B68" s="133"/>
      <c r="C68" s="79">
        <f>SUM(C69)</f>
        <v>2083000</v>
      </c>
      <c r="D68" s="94">
        <v>0</v>
      </c>
      <c r="E68" s="36">
        <f>SUM(E69)</f>
        <v>83000</v>
      </c>
      <c r="F68" s="36">
        <f t="shared" si="28"/>
        <v>0</v>
      </c>
      <c r="G68" s="36">
        <f t="shared" si="28"/>
        <v>0</v>
      </c>
      <c r="H68" s="36">
        <f t="shared" si="28"/>
        <v>2000000</v>
      </c>
      <c r="I68" s="36">
        <f t="shared" si="28"/>
        <v>0</v>
      </c>
      <c r="J68" s="36">
        <f t="shared" si="28"/>
        <v>0</v>
      </c>
    </row>
    <row r="69" spans="1:10" ht="27.75" customHeight="1" x14ac:dyDescent="0.25">
      <c r="A69" s="126" t="s">
        <v>58</v>
      </c>
      <c r="B69" s="127"/>
      <c r="C69" s="77">
        <f>SUM(C70+C72+C74)</f>
        <v>2083000</v>
      </c>
      <c r="D69" s="93">
        <v>0</v>
      </c>
      <c r="E69" s="34">
        <f>SUM(E70+E72+E74)</f>
        <v>83000</v>
      </c>
      <c r="F69" s="34">
        <f t="shared" ref="F69:J69" si="29">SUM(F70+F72+F74)</f>
        <v>0</v>
      </c>
      <c r="G69" s="34">
        <f t="shared" si="29"/>
        <v>0</v>
      </c>
      <c r="H69" s="34">
        <f t="shared" si="29"/>
        <v>2000000</v>
      </c>
      <c r="I69" s="34">
        <f t="shared" si="29"/>
        <v>0</v>
      </c>
      <c r="J69" s="34">
        <f t="shared" si="29"/>
        <v>0</v>
      </c>
    </row>
    <row r="70" spans="1:10" ht="27" customHeight="1" x14ac:dyDescent="0.25">
      <c r="A70" s="128" t="s">
        <v>59</v>
      </c>
      <c r="B70" s="129"/>
      <c r="C70" s="76">
        <f>SUM(C71)</f>
        <v>77000</v>
      </c>
      <c r="D70" s="93">
        <v>0</v>
      </c>
      <c r="E70" s="33">
        <f>SUM(E71)</f>
        <v>77000</v>
      </c>
      <c r="F70" s="33">
        <f t="shared" ref="F70:J70" si="30">SUM(F71)</f>
        <v>0</v>
      </c>
      <c r="G70" s="33">
        <f t="shared" si="30"/>
        <v>0</v>
      </c>
      <c r="H70" s="33">
        <f t="shared" si="30"/>
        <v>0</v>
      </c>
      <c r="I70" s="33">
        <f t="shared" si="30"/>
        <v>0</v>
      </c>
      <c r="J70" s="33">
        <f t="shared" si="30"/>
        <v>0</v>
      </c>
    </row>
    <row r="71" spans="1:10" x14ac:dyDescent="0.25">
      <c r="A71" s="10">
        <v>381</v>
      </c>
      <c r="B71" s="59" t="s">
        <v>35</v>
      </c>
      <c r="C71" s="75">
        <v>77000</v>
      </c>
      <c r="D71" s="93">
        <v>0</v>
      </c>
      <c r="E71" s="3">
        <v>77000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</row>
    <row r="72" spans="1:10" ht="27" customHeight="1" x14ac:dyDescent="0.25">
      <c r="A72" s="128" t="s">
        <v>60</v>
      </c>
      <c r="B72" s="129"/>
      <c r="C72" s="76">
        <f>SUM(C73)</f>
        <v>6000</v>
      </c>
      <c r="D72" s="93">
        <v>0</v>
      </c>
      <c r="E72" s="33">
        <f>SUM(E73)</f>
        <v>6000</v>
      </c>
      <c r="F72" s="33">
        <f t="shared" ref="F72:J72" si="31">SUM(F73)</f>
        <v>0</v>
      </c>
      <c r="G72" s="33">
        <f t="shared" si="31"/>
        <v>0</v>
      </c>
      <c r="H72" s="33">
        <f t="shared" si="31"/>
        <v>0</v>
      </c>
      <c r="I72" s="33">
        <f t="shared" si="31"/>
        <v>0</v>
      </c>
      <c r="J72" s="33">
        <f t="shared" si="31"/>
        <v>0</v>
      </c>
    </row>
    <row r="73" spans="1:10" x14ac:dyDescent="0.25">
      <c r="A73" s="10">
        <v>329</v>
      </c>
      <c r="B73" s="46" t="s">
        <v>24</v>
      </c>
      <c r="C73" s="75">
        <v>6000</v>
      </c>
      <c r="D73" s="93">
        <v>0</v>
      </c>
      <c r="E73" s="3">
        <v>6000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</row>
    <row r="74" spans="1:10" x14ac:dyDescent="0.25">
      <c r="A74" s="5" t="s">
        <v>61</v>
      </c>
      <c r="B74" s="47"/>
      <c r="C74" s="76">
        <f>SUM(C75)</f>
        <v>2000000</v>
      </c>
      <c r="D74" s="93">
        <v>0</v>
      </c>
      <c r="E74" s="33">
        <f>SUM(E75)</f>
        <v>0</v>
      </c>
      <c r="F74" s="33">
        <f t="shared" ref="F74:J74" si="32">SUM(F75)</f>
        <v>0</v>
      </c>
      <c r="G74" s="33">
        <f t="shared" si="32"/>
        <v>0</v>
      </c>
      <c r="H74" s="33">
        <f t="shared" si="32"/>
        <v>2000000</v>
      </c>
      <c r="I74" s="33">
        <f t="shared" si="32"/>
        <v>0</v>
      </c>
      <c r="J74" s="33">
        <f t="shared" si="32"/>
        <v>0</v>
      </c>
    </row>
    <row r="75" spans="1:10" x14ac:dyDescent="0.25">
      <c r="A75" s="10">
        <v>421</v>
      </c>
      <c r="B75" s="46" t="s">
        <v>62</v>
      </c>
      <c r="C75" s="75">
        <v>2000000</v>
      </c>
      <c r="D75" s="93">
        <v>0</v>
      </c>
      <c r="E75" s="3">
        <v>0</v>
      </c>
      <c r="F75" s="3">
        <v>0</v>
      </c>
      <c r="G75" s="3">
        <v>0</v>
      </c>
      <c r="H75" s="3">
        <v>2000000</v>
      </c>
      <c r="I75" s="3">
        <v>0</v>
      </c>
      <c r="J75" s="3">
        <v>0</v>
      </c>
    </row>
    <row r="76" spans="1:10" ht="27.75" customHeight="1" x14ac:dyDescent="0.25">
      <c r="A76" s="130" t="s">
        <v>63</v>
      </c>
      <c r="B76" s="131"/>
      <c r="C76" s="78">
        <f>SUM(C77)</f>
        <v>29500</v>
      </c>
      <c r="D76" s="94">
        <v>0</v>
      </c>
      <c r="E76" s="35">
        <f>SUM(E77)</f>
        <v>0</v>
      </c>
      <c r="F76" s="35">
        <f t="shared" ref="F76:J79" si="33">SUM(F77)</f>
        <v>0</v>
      </c>
      <c r="G76" s="35">
        <f t="shared" si="33"/>
        <v>29500</v>
      </c>
      <c r="H76" s="35">
        <f t="shared" si="33"/>
        <v>0</v>
      </c>
      <c r="I76" s="35">
        <f t="shared" si="33"/>
        <v>0</v>
      </c>
      <c r="J76" s="35">
        <f t="shared" si="33"/>
        <v>0</v>
      </c>
    </row>
    <row r="77" spans="1:10" ht="18.75" customHeight="1" x14ac:dyDescent="0.25">
      <c r="A77" s="22" t="s">
        <v>64</v>
      </c>
      <c r="B77" s="17"/>
      <c r="C77" s="79">
        <f>SUM(C78)</f>
        <v>29500</v>
      </c>
      <c r="D77" s="94">
        <v>0</v>
      </c>
      <c r="E77" s="36">
        <f>SUM(E78)</f>
        <v>0</v>
      </c>
      <c r="F77" s="36">
        <f t="shared" si="33"/>
        <v>0</v>
      </c>
      <c r="G77" s="36">
        <f t="shared" si="33"/>
        <v>29500</v>
      </c>
      <c r="H77" s="36">
        <f t="shared" si="33"/>
        <v>0</v>
      </c>
      <c r="I77" s="36">
        <f t="shared" si="33"/>
        <v>0</v>
      </c>
      <c r="J77" s="36">
        <f t="shared" si="33"/>
        <v>0</v>
      </c>
    </row>
    <row r="78" spans="1:10" ht="27" customHeight="1" x14ac:dyDescent="0.25">
      <c r="A78" s="126" t="s">
        <v>65</v>
      </c>
      <c r="B78" s="127"/>
      <c r="C78" s="77">
        <f>SUM(C79)</f>
        <v>29500</v>
      </c>
      <c r="D78" s="93">
        <v>0</v>
      </c>
      <c r="E78" s="34">
        <f>SUM(E79)</f>
        <v>0</v>
      </c>
      <c r="F78" s="34">
        <f t="shared" si="33"/>
        <v>0</v>
      </c>
      <c r="G78" s="34">
        <f t="shared" si="33"/>
        <v>29500</v>
      </c>
      <c r="H78" s="34">
        <f t="shared" si="33"/>
        <v>0</v>
      </c>
      <c r="I78" s="34">
        <f t="shared" si="33"/>
        <v>0</v>
      </c>
      <c r="J78" s="34">
        <f t="shared" si="33"/>
        <v>0</v>
      </c>
    </row>
    <row r="79" spans="1:10" x14ac:dyDescent="0.25">
      <c r="A79" s="5" t="s">
        <v>66</v>
      </c>
      <c r="B79" s="5"/>
      <c r="C79" s="76">
        <f>SUM(C80)</f>
        <v>29500</v>
      </c>
      <c r="D79" s="93">
        <v>0</v>
      </c>
      <c r="E79" s="33">
        <f>SUM(E80)</f>
        <v>0</v>
      </c>
      <c r="F79" s="33">
        <f t="shared" si="33"/>
        <v>0</v>
      </c>
      <c r="G79" s="33">
        <f t="shared" si="33"/>
        <v>29500</v>
      </c>
      <c r="H79" s="33">
        <f t="shared" si="33"/>
        <v>0</v>
      </c>
      <c r="I79" s="33">
        <f t="shared" si="33"/>
        <v>0</v>
      </c>
      <c r="J79" s="33">
        <f t="shared" si="33"/>
        <v>0</v>
      </c>
    </row>
    <row r="80" spans="1:10" x14ac:dyDescent="0.25">
      <c r="A80" s="10">
        <v>323</v>
      </c>
      <c r="B80" s="46" t="s">
        <v>23</v>
      </c>
      <c r="C80" s="75">
        <v>29500</v>
      </c>
      <c r="D80" s="93">
        <v>0</v>
      </c>
      <c r="E80" s="3">
        <v>0</v>
      </c>
      <c r="F80" s="3">
        <v>0</v>
      </c>
      <c r="G80" s="3">
        <v>29500</v>
      </c>
      <c r="H80" s="3">
        <v>0</v>
      </c>
      <c r="I80" s="3">
        <v>0</v>
      </c>
      <c r="J80" s="3">
        <v>0</v>
      </c>
    </row>
    <row r="81" spans="1:10" ht="28.5" customHeight="1" x14ac:dyDescent="0.25">
      <c r="A81" s="130" t="s">
        <v>67</v>
      </c>
      <c r="B81" s="131"/>
      <c r="C81" s="78">
        <f>SUM(C82)</f>
        <v>105000</v>
      </c>
      <c r="D81" s="94">
        <f t="shared" ref="D81:J81" si="34">SUM(D82)</f>
        <v>0</v>
      </c>
      <c r="E81" s="78">
        <f t="shared" si="34"/>
        <v>57000</v>
      </c>
      <c r="F81" s="78">
        <f t="shared" si="34"/>
        <v>0</v>
      </c>
      <c r="G81" s="78">
        <f t="shared" si="34"/>
        <v>0</v>
      </c>
      <c r="H81" s="78">
        <f t="shared" si="34"/>
        <v>48000</v>
      </c>
      <c r="I81" s="78">
        <f t="shared" si="34"/>
        <v>0</v>
      </c>
      <c r="J81" s="35">
        <f t="shared" si="34"/>
        <v>0</v>
      </c>
    </row>
    <row r="82" spans="1:10" ht="17.25" customHeight="1" x14ac:dyDescent="0.25">
      <c r="A82" s="132" t="s">
        <v>68</v>
      </c>
      <c r="B82" s="133"/>
      <c r="C82" s="79">
        <f t="shared" ref="C82:J82" si="35">SUM(C83+C89+C92+C97)</f>
        <v>105000</v>
      </c>
      <c r="D82" s="94">
        <f t="shared" si="35"/>
        <v>0</v>
      </c>
      <c r="E82" s="79">
        <f t="shared" si="35"/>
        <v>57000</v>
      </c>
      <c r="F82" s="79">
        <f t="shared" si="35"/>
        <v>0</v>
      </c>
      <c r="G82" s="79">
        <f t="shared" si="35"/>
        <v>0</v>
      </c>
      <c r="H82" s="79">
        <f t="shared" si="35"/>
        <v>48000</v>
      </c>
      <c r="I82" s="79">
        <f t="shared" si="35"/>
        <v>0</v>
      </c>
      <c r="J82" s="36">
        <f t="shared" si="35"/>
        <v>0</v>
      </c>
    </row>
    <row r="83" spans="1:10" ht="30" customHeight="1" x14ac:dyDescent="0.25">
      <c r="A83" s="126" t="s">
        <v>149</v>
      </c>
      <c r="B83" s="127"/>
      <c r="C83" s="77">
        <f>SUM(C84+C86)</f>
        <v>61000</v>
      </c>
      <c r="D83" s="93">
        <f t="shared" ref="D83:J83" si="36">SUM(D84+D86)</f>
        <v>0</v>
      </c>
      <c r="E83" s="77">
        <f t="shared" si="36"/>
        <v>13000</v>
      </c>
      <c r="F83" s="77">
        <f t="shared" si="36"/>
        <v>0</v>
      </c>
      <c r="G83" s="77">
        <f t="shared" si="36"/>
        <v>0</v>
      </c>
      <c r="H83" s="77">
        <f t="shared" si="36"/>
        <v>48000</v>
      </c>
      <c r="I83" s="77">
        <f t="shared" si="36"/>
        <v>0</v>
      </c>
      <c r="J83" s="34">
        <f t="shared" si="36"/>
        <v>0</v>
      </c>
    </row>
    <row r="84" spans="1:10" x14ac:dyDescent="0.25">
      <c r="A84" s="5" t="s">
        <v>69</v>
      </c>
      <c r="B84" s="5"/>
      <c r="C84" s="76">
        <f>SUM(C85)</f>
        <v>13000</v>
      </c>
      <c r="D84" s="93">
        <f t="shared" ref="D84:J84" si="37">SUM(D85)</f>
        <v>0</v>
      </c>
      <c r="E84" s="76">
        <f t="shared" si="37"/>
        <v>13000</v>
      </c>
      <c r="F84" s="76">
        <f t="shared" si="37"/>
        <v>0</v>
      </c>
      <c r="G84" s="76">
        <f t="shared" si="37"/>
        <v>0</v>
      </c>
      <c r="H84" s="76">
        <f t="shared" si="37"/>
        <v>0</v>
      </c>
      <c r="I84" s="76">
        <f t="shared" si="37"/>
        <v>0</v>
      </c>
      <c r="J84" s="33">
        <f t="shared" si="37"/>
        <v>0</v>
      </c>
    </row>
    <row r="85" spans="1:10" x14ac:dyDescent="0.25">
      <c r="A85" s="10">
        <v>372</v>
      </c>
      <c r="B85" s="46" t="s">
        <v>70</v>
      </c>
      <c r="C85" s="75">
        <v>13000</v>
      </c>
      <c r="D85" s="93">
        <v>0</v>
      </c>
      <c r="E85" s="3">
        <v>13000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</row>
    <row r="86" spans="1:10" ht="39.75" customHeight="1" x14ac:dyDescent="0.25">
      <c r="A86" s="128" t="s">
        <v>71</v>
      </c>
      <c r="B86" s="129"/>
      <c r="C86" s="110">
        <f>SUM(C87:C88)</f>
        <v>48000</v>
      </c>
      <c r="D86" s="111">
        <f t="shared" ref="D86:J86" si="38">SUM(D87:D88)</f>
        <v>0</v>
      </c>
      <c r="E86" s="112">
        <f t="shared" si="38"/>
        <v>0</v>
      </c>
      <c r="F86" s="112">
        <f t="shared" si="38"/>
        <v>0</v>
      </c>
      <c r="G86" s="112">
        <f t="shared" si="38"/>
        <v>0</v>
      </c>
      <c r="H86" s="112">
        <f t="shared" si="38"/>
        <v>48000</v>
      </c>
      <c r="I86" s="112">
        <f t="shared" si="38"/>
        <v>0</v>
      </c>
      <c r="J86" s="112">
        <f t="shared" si="38"/>
        <v>0</v>
      </c>
    </row>
    <row r="87" spans="1:10" x14ac:dyDescent="0.25">
      <c r="A87" s="10">
        <v>311</v>
      </c>
      <c r="B87" s="44" t="s">
        <v>18</v>
      </c>
      <c r="C87" s="69">
        <v>40900</v>
      </c>
      <c r="D87" s="89">
        <v>0</v>
      </c>
      <c r="E87" s="69">
        <v>0</v>
      </c>
      <c r="F87" s="69">
        <v>0</v>
      </c>
      <c r="G87" s="69">
        <v>0</v>
      </c>
      <c r="H87" s="69">
        <v>40900</v>
      </c>
      <c r="I87" s="69">
        <v>0</v>
      </c>
      <c r="J87" s="39">
        <v>0</v>
      </c>
    </row>
    <row r="88" spans="1:10" x14ac:dyDescent="0.25">
      <c r="A88" s="10">
        <v>313</v>
      </c>
      <c r="B88" s="60" t="s">
        <v>20</v>
      </c>
      <c r="C88" s="69">
        <v>7100</v>
      </c>
      <c r="D88" s="89">
        <v>0</v>
      </c>
      <c r="E88" s="69">
        <v>0</v>
      </c>
      <c r="F88" s="69">
        <v>0</v>
      </c>
      <c r="G88" s="69">
        <v>0</v>
      </c>
      <c r="H88" s="69">
        <v>7100</v>
      </c>
      <c r="I88" s="69">
        <v>0</v>
      </c>
      <c r="J88" s="39">
        <v>0</v>
      </c>
    </row>
    <row r="89" spans="1:10" ht="27" customHeight="1" x14ac:dyDescent="0.25">
      <c r="A89" s="126" t="s">
        <v>72</v>
      </c>
      <c r="B89" s="127"/>
      <c r="C89" s="77">
        <f>SUM(C90)</f>
        <v>16000</v>
      </c>
      <c r="D89" s="93">
        <f t="shared" ref="D89:J89" si="39">SUM(D90)</f>
        <v>0</v>
      </c>
      <c r="E89" s="77">
        <f t="shared" si="39"/>
        <v>16000</v>
      </c>
      <c r="F89" s="77">
        <f t="shared" si="39"/>
        <v>0</v>
      </c>
      <c r="G89" s="77">
        <f t="shared" si="39"/>
        <v>0</v>
      </c>
      <c r="H89" s="77">
        <f t="shared" si="39"/>
        <v>0</v>
      </c>
      <c r="I89" s="77">
        <f t="shared" si="39"/>
        <v>0</v>
      </c>
      <c r="J89" s="34">
        <f t="shared" si="39"/>
        <v>0</v>
      </c>
    </row>
    <row r="90" spans="1:10" x14ac:dyDescent="0.25">
      <c r="A90" s="5" t="s">
        <v>73</v>
      </c>
      <c r="B90" s="49"/>
      <c r="C90" s="76">
        <f t="shared" ref="C90:J90" si="40">SUM(C91:C91)</f>
        <v>16000</v>
      </c>
      <c r="D90" s="93">
        <f t="shared" si="40"/>
        <v>0</v>
      </c>
      <c r="E90" s="76">
        <f t="shared" si="40"/>
        <v>16000</v>
      </c>
      <c r="F90" s="76">
        <f t="shared" si="40"/>
        <v>0</v>
      </c>
      <c r="G90" s="76">
        <f t="shared" si="40"/>
        <v>0</v>
      </c>
      <c r="H90" s="76">
        <f t="shared" si="40"/>
        <v>0</v>
      </c>
      <c r="I90" s="76">
        <f t="shared" si="40"/>
        <v>0</v>
      </c>
      <c r="J90" s="33">
        <f t="shared" si="40"/>
        <v>0</v>
      </c>
    </row>
    <row r="91" spans="1:10" ht="24.75" x14ac:dyDescent="0.25">
      <c r="A91" s="10">
        <v>372</v>
      </c>
      <c r="B91" s="66" t="s">
        <v>74</v>
      </c>
      <c r="C91" s="75">
        <v>16000</v>
      </c>
      <c r="D91" s="93">
        <v>0</v>
      </c>
      <c r="E91" s="3">
        <v>16000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</row>
    <row r="92" spans="1:10" ht="25.5" customHeight="1" x14ac:dyDescent="0.25">
      <c r="A92" s="126" t="s">
        <v>75</v>
      </c>
      <c r="B92" s="127"/>
      <c r="C92" s="77">
        <f>SUM(C93+C95)</f>
        <v>18000</v>
      </c>
      <c r="D92" s="93">
        <f t="shared" ref="D92:J92" si="41">SUM(D93+D95)</f>
        <v>0</v>
      </c>
      <c r="E92" s="77">
        <f t="shared" si="41"/>
        <v>18000</v>
      </c>
      <c r="F92" s="77">
        <f t="shared" si="41"/>
        <v>0</v>
      </c>
      <c r="G92" s="77">
        <f t="shared" si="41"/>
        <v>0</v>
      </c>
      <c r="H92" s="77">
        <f t="shared" si="41"/>
        <v>0</v>
      </c>
      <c r="I92" s="77">
        <f t="shared" si="41"/>
        <v>0</v>
      </c>
      <c r="J92" s="34">
        <f t="shared" si="41"/>
        <v>0</v>
      </c>
    </row>
    <row r="93" spans="1:10" ht="28.5" customHeight="1" x14ac:dyDescent="0.25">
      <c r="A93" s="128" t="s">
        <v>76</v>
      </c>
      <c r="B93" s="129"/>
      <c r="C93" s="76">
        <f>SUM(C94)</f>
        <v>10000</v>
      </c>
      <c r="D93" s="93">
        <f t="shared" ref="D93:J93" si="42">SUM(D94)</f>
        <v>0</v>
      </c>
      <c r="E93" s="76">
        <f t="shared" si="42"/>
        <v>10000</v>
      </c>
      <c r="F93" s="76">
        <f t="shared" si="42"/>
        <v>0</v>
      </c>
      <c r="G93" s="76">
        <f t="shared" si="42"/>
        <v>0</v>
      </c>
      <c r="H93" s="76">
        <f t="shared" si="42"/>
        <v>0</v>
      </c>
      <c r="I93" s="76">
        <f t="shared" si="42"/>
        <v>0</v>
      </c>
      <c r="J93" s="33">
        <f t="shared" si="42"/>
        <v>0</v>
      </c>
    </row>
    <row r="94" spans="1:10" x14ac:dyDescent="0.25">
      <c r="A94" s="10">
        <v>381</v>
      </c>
      <c r="B94" s="60" t="s">
        <v>35</v>
      </c>
      <c r="C94" s="75">
        <v>10000</v>
      </c>
      <c r="D94" s="93">
        <v>0</v>
      </c>
      <c r="E94" s="3">
        <v>10000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</row>
    <row r="95" spans="1:10" ht="26.25" customHeight="1" x14ac:dyDescent="0.25">
      <c r="A95" s="128" t="s">
        <v>77</v>
      </c>
      <c r="B95" s="129"/>
      <c r="C95" s="76">
        <f>SUM(C96)</f>
        <v>8000</v>
      </c>
      <c r="D95" s="93">
        <f t="shared" ref="D95:J95" si="43">SUM(D96)</f>
        <v>0</v>
      </c>
      <c r="E95" s="76">
        <f t="shared" si="43"/>
        <v>8000</v>
      </c>
      <c r="F95" s="76">
        <f t="shared" si="43"/>
        <v>0</v>
      </c>
      <c r="G95" s="76">
        <f t="shared" si="43"/>
        <v>0</v>
      </c>
      <c r="H95" s="76">
        <f t="shared" si="43"/>
        <v>0</v>
      </c>
      <c r="I95" s="76">
        <f t="shared" si="43"/>
        <v>0</v>
      </c>
      <c r="J95" s="33">
        <f t="shared" si="43"/>
        <v>0</v>
      </c>
    </row>
    <row r="96" spans="1:10" x14ac:dyDescent="0.25">
      <c r="A96" s="10">
        <v>381</v>
      </c>
      <c r="B96" s="50" t="s">
        <v>35</v>
      </c>
      <c r="C96" s="75">
        <v>8000</v>
      </c>
      <c r="D96" s="93">
        <v>0</v>
      </c>
      <c r="E96" s="3">
        <v>8000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</row>
    <row r="97" spans="1:10" ht="25.5" customHeight="1" x14ac:dyDescent="0.25">
      <c r="A97" s="126" t="s">
        <v>78</v>
      </c>
      <c r="B97" s="127"/>
      <c r="C97" s="77">
        <f>SUM(C98)</f>
        <v>10000</v>
      </c>
      <c r="D97" s="93">
        <f t="shared" ref="D97:J98" si="44">SUM(D98)</f>
        <v>0</v>
      </c>
      <c r="E97" s="77">
        <f t="shared" si="44"/>
        <v>10000</v>
      </c>
      <c r="F97" s="77">
        <f t="shared" si="44"/>
        <v>0</v>
      </c>
      <c r="G97" s="77">
        <f t="shared" si="44"/>
        <v>0</v>
      </c>
      <c r="H97" s="77">
        <f t="shared" si="44"/>
        <v>0</v>
      </c>
      <c r="I97" s="77">
        <f t="shared" si="44"/>
        <v>0</v>
      </c>
      <c r="J97" s="34">
        <f t="shared" si="44"/>
        <v>0</v>
      </c>
    </row>
    <row r="98" spans="1:10" ht="27.75" customHeight="1" x14ac:dyDescent="0.25">
      <c r="A98" s="128" t="s">
        <v>79</v>
      </c>
      <c r="B98" s="129"/>
      <c r="C98" s="76">
        <f>SUM(C99)</f>
        <v>10000</v>
      </c>
      <c r="D98" s="93">
        <f t="shared" si="44"/>
        <v>0</v>
      </c>
      <c r="E98" s="76">
        <f t="shared" si="44"/>
        <v>10000</v>
      </c>
      <c r="F98" s="76">
        <f t="shared" si="44"/>
        <v>0</v>
      </c>
      <c r="G98" s="76">
        <f t="shared" si="44"/>
        <v>0</v>
      </c>
      <c r="H98" s="76">
        <f t="shared" si="44"/>
        <v>0</v>
      </c>
      <c r="I98" s="76">
        <f t="shared" si="44"/>
        <v>0</v>
      </c>
      <c r="J98" s="33">
        <f t="shared" si="44"/>
        <v>0</v>
      </c>
    </row>
    <row r="99" spans="1:10" x14ac:dyDescent="0.25">
      <c r="A99" s="41">
        <v>381</v>
      </c>
      <c r="B99" s="45" t="s">
        <v>35</v>
      </c>
      <c r="C99" s="80">
        <v>10000</v>
      </c>
      <c r="D99" s="93">
        <v>0</v>
      </c>
      <c r="E99" s="40">
        <v>10000</v>
      </c>
      <c r="F99" s="40">
        <v>0</v>
      </c>
      <c r="G99" s="40">
        <v>0</v>
      </c>
      <c r="H99" s="40">
        <v>0</v>
      </c>
      <c r="I99" s="40">
        <v>0</v>
      </c>
      <c r="J99" s="40">
        <v>0</v>
      </c>
    </row>
    <row r="100" spans="1:10" ht="26.25" customHeight="1" x14ac:dyDescent="0.25">
      <c r="A100" s="130" t="s">
        <v>80</v>
      </c>
      <c r="B100" s="131"/>
      <c r="C100" s="78">
        <f>SUM(C101)</f>
        <v>9600</v>
      </c>
      <c r="D100" s="94">
        <f t="shared" ref="D100:J102" si="45">SUM(D101)</f>
        <v>0</v>
      </c>
      <c r="E100" s="78">
        <f t="shared" si="45"/>
        <v>9600</v>
      </c>
      <c r="F100" s="78">
        <f t="shared" si="45"/>
        <v>0</v>
      </c>
      <c r="G100" s="78">
        <f t="shared" si="45"/>
        <v>0</v>
      </c>
      <c r="H100" s="78">
        <f t="shared" si="45"/>
        <v>0</v>
      </c>
      <c r="I100" s="78">
        <f t="shared" si="45"/>
        <v>0</v>
      </c>
      <c r="J100" s="35">
        <f t="shared" si="45"/>
        <v>0</v>
      </c>
    </row>
    <row r="101" spans="1:10" ht="30.75" customHeight="1" x14ac:dyDescent="0.25">
      <c r="A101" s="132" t="s">
        <v>15</v>
      </c>
      <c r="B101" s="133"/>
      <c r="C101" s="79">
        <f>SUM(C102)</f>
        <v>9600</v>
      </c>
      <c r="D101" s="94">
        <f t="shared" si="45"/>
        <v>0</v>
      </c>
      <c r="E101" s="79">
        <f t="shared" si="45"/>
        <v>9600</v>
      </c>
      <c r="F101" s="79">
        <f t="shared" si="45"/>
        <v>0</v>
      </c>
      <c r="G101" s="79">
        <f t="shared" si="45"/>
        <v>0</v>
      </c>
      <c r="H101" s="79">
        <f t="shared" si="45"/>
        <v>0</v>
      </c>
      <c r="I101" s="79">
        <f t="shared" si="45"/>
        <v>0</v>
      </c>
      <c r="J101" s="36">
        <f t="shared" si="45"/>
        <v>0</v>
      </c>
    </row>
    <row r="102" spans="1:10" x14ac:dyDescent="0.25">
      <c r="A102" s="20" t="s">
        <v>81</v>
      </c>
      <c r="B102" s="21"/>
      <c r="C102" s="77">
        <f>SUM(C103)</f>
        <v>9600</v>
      </c>
      <c r="D102" s="93">
        <f t="shared" si="45"/>
        <v>0</v>
      </c>
      <c r="E102" s="77">
        <f t="shared" si="45"/>
        <v>9600</v>
      </c>
      <c r="F102" s="77">
        <f t="shared" si="45"/>
        <v>0</v>
      </c>
      <c r="G102" s="77">
        <f t="shared" si="45"/>
        <v>0</v>
      </c>
      <c r="H102" s="77">
        <f t="shared" si="45"/>
        <v>0</v>
      </c>
      <c r="I102" s="77">
        <f t="shared" si="45"/>
        <v>0</v>
      </c>
      <c r="J102" s="34">
        <f t="shared" si="45"/>
        <v>0</v>
      </c>
    </row>
    <row r="103" spans="1:10" x14ac:dyDescent="0.25">
      <c r="A103" s="5" t="s">
        <v>82</v>
      </c>
      <c r="B103" s="6"/>
      <c r="C103" s="76">
        <f t="shared" ref="C103:J103" si="46">SUM(C104:C105)</f>
        <v>9600</v>
      </c>
      <c r="D103" s="93">
        <f t="shared" si="46"/>
        <v>0</v>
      </c>
      <c r="E103" s="76">
        <f t="shared" si="46"/>
        <v>9600</v>
      </c>
      <c r="F103" s="76">
        <f t="shared" si="46"/>
        <v>0</v>
      </c>
      <c r="G103" s="76">
        <f t="shared" si="46"/>
        <v>0</v>
      </c>
      <c r="H103" s="76">
        <f t="shared" si="46"/>
        <v>0</v>
      </c>
      <c r="I103" s="76">
        <f t="shared" si="46"/>
        <v>0</v>
      </c>
      <c r="J103" s="33">
        <f t="shared" si="46"/>
        <v>0</v>
      </c>
    </row>
    <row r="104" spans="1:10" x14ac:dyDescent="0.25">
      <c r="A104" s="10">
        <v>343</v>
      </c>
      <c r="B104" s="66" t="s">
        <v>46</v>
      </c>
      <c r="C104" s="75">
        <v>7100</v>
      </c>
      <c r="D104" s="93">
        <v>0</v>
      </c>
      <c r="E104" s="3">
        <v>7100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</row>
    <row r="105" spans="1:10" x14ac:dyDescent="0.25">
      <c r="A105" s="10">
        <v>329</v>
      </c>
      <c r="B105" s="68" t="s">
        <v>158</v>
      </c>
      <c r="C105" s="75">
        <v>2500</v>
      </c>
      <c r="D105" s="93">
        <v>0</v>
      </c>
      <c r="E105" s="3">
        <v>2500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</row>
    <row r="106" spans="1:10" ht="28.5" customHeight="1" x14ac:dyDescent="0.25">
      <c r="A106" s="134" t="s">
        <v>84</v>
      </c>
      <c r="B106" s="135"/>
      <c r="C106" s="78">
        <f>SUM(C107)</f>
        <v>85000</v>
      </c>
      <c r="D106" s="94">
        <f t="shared" ref="D106:J108" si="47">SUM(D107)</f>
        <v>0</v>
      </c>
      <c r="E106" s="78">
        <f t="shared" si="47"/>
        <v>85000</v>
      </c>
      <c r="F106" s="78">
        <f t="shared" si="47"/>
        <v>0</v>
      </c>
      <c r="G106" s="78">
        <f t="shared" si="47"/>
        <v>0</v>
      </c>
      <c r="H106" s="78">
        <f t="shared" si="47"/>
        <v>0</v>
      </c>
      <c r="I106" s="78">
        <f t="shared" si="47"/>
        <v>0</v>
      </c>
      <c r="J106" s="35">
        <f t="shared" si="47"/>
        <v>0</v>
      </c>
    </row>
    <row r="107" spans="1:10" ht="27" customHeight="1" x14ac:dyDescent="0.25">
      <c r="A107" s="151" t="s">
        <v>85</v>
      </c>
      <c r="B107" s="152"/>
      <c r="C107" s="79">
        <f>SUM(C108)</f>
        <v>85000</v>
      </c>
      <c r="D107" s="94">
        <f t="shared" si="47"/>
        <v>0</v>
      </c>
      <c r="E107" s="79">
        <f t="shared" si="47"/>
        <v>85000</v>
      </c>
      <c r="F107" s="79">
        <f t="shared" si="47"/>
        <v>0</v>
      </c>
      <c r="G107" s="79">
        <f t="shared" si="47"/>
        <v>0</v>
      </c>
      <c r="H107" s="79">
        <f t="shared" si="47"/>
        <v>0</v>
      </c>
      <c r="I107" s="79">
        <f t="shared" si="47"/>
        <v>0</v>
      </c>
      <c r="J107" s="36">
        <f t="shared" si="47"/>
        <v>0</v>
      </c>
    </row>
    <row r="108" spans="1:10" x14ac:dyDescent="0.25">
      <c r="A108" s="20" t="s">
        <v>86</v>
      </c>
      <c r="B108" s="16"/>
      <c r="C108" s="77">
        <f>SUM(C109)</f>
        <v>85000</v>
      </c>
      <c r="D108" s="93">
        <f t="shared" si="47"/>
        <v>0</v>
      </c>
      <c r="E108" s="77">
        <f t="shared" si="47"/>
        <v>85000</v>
      </c>
      <c r="F108" s="77">
        <f t="shared" si="47"/>
        <v>0</v>
      </c>
      <c r="G108" s="77">
        <f t="shared" si="47"/>
        <v>0</v>
      </c>
      <c r="H108" s="77">
        <f t="shared" si="47"/>
        <v>0</v>
      </c>
      <c r="I108" s="77">
        <f t="shared" si="47"/>
        <v>0</v>
      </c>
      <c r="J108" s="34">
        <f t="shared" si="47"/>
        <v>0</v>
      </c>
    </row>
    <row r="109" spans="1:10" ht="32.25" customHeight="1" x14ac:dyDescent="0.25">
      <c r="A109" s="153" t="s">
        <v>87</v>
      </c>
      <c r="B109" s="154"/>
      <c r="C109" s="76">
        <f>SUM(C110:C111)</f>
        <v>85000</v>
      </c>
      <c r="D109" s="93">
        <f t="shared" ref="D109:J109" si="48">SUM(D110:D111)</f>
        <v>0</v>
      </c>
      <c r="E109" s="76">
        <f t="shared" si="48"/>
        <v>85000</v>
      </c>
      <c r="F109" s="76">
        <f t="shared" si="48"/>
        <v>0</v>
      </c>
      <c r="G109" s="76">
        <f t="shared" si="48"/>
        <v>0</v>
      </c>
      <c r="H109" s="76">
        <f t="shared" si="48"/>
        <v>0</v>
      </c>
      <c r="I109" s="76">
        <f t="shared" si="48"/>
        <v>0</v>
      </c>
      <c r="J109" s="33">
        <f t="shared" si="48"/>
        <v>0</v>
      </c>
    </row>
    <row r="110" spans="1:10" x14ac:dyDescent="0.25">
      <c r="A110" s="10">
        <v>329</v>
      </c>
      <c r="B110" s="59" t="s">
        <v>159</v>
      </c>
      <c r="C110" s="75">
        <v>25000</v>
      </c>
      <c r="D110" s="93">
        <v>0</v>
      </c>
      <c r="E110" s="3">
        <v>25000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</row>
    <row r="111" spans="1:10" x14ac:dyDescent="0.25">
      <c r="A111" s="10">
        <v>381</v>
      </c>
      <c r="B111" s="59" t="s">
        <v>35</v>
      </c>
      <c r="C111" s="75">
        <v>60000</v>
      </c>
      <c r="D111" s="93">
        <v>0</v>
      </c>
      <c r="E111" s="3">
        <v>60000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</row>
    <row r="112" spans="1:10" ht="18" customHeight="1" x14ac:dyDescent="0.25">
      <c r="A112" s="24" t="s">
        <v>88</v>
      </c>
      <c r="B112" s="19"/>
      <c r="C112" s="78">
        <f>SUM(C113)</f>
        <v>100000</v>
      </c>
      <c r="D112" s="94">
        <f t="shared" ref="D112:J114" si="49">SUM(D113)</f>
        <v>0</v>
      </c>
      <c r="E112" s="78">
        <f t="shared" si="49"/>
        <v>0</v>
      </c>
      <c r="F112" s="78">
        <f t="shared" si="49"/>
        <v>100000</v>
      </c>
      <c r="G112" s="78">
        <f t="shared" si="49"/>
        <v>0</v>
      </c>
      <c r="H112" s="78">
        <f t="shared" si="49"/>
        <v>0</v>
      </c>
      <c r="I112" s="78">
        <f t="shared" si="49"/>
        <v>0</v>
      </c>
      <c r="J112" s="78">
        <f t="shared" si="49"/>
        <v>0</v>
      </c>
    </row>
    <row r="113" spans="1:10" x14ac:dyDescent="0.25">
      <c r="A113" s="22" t="s">
        <v>89</v>
      </c>
      <c r="B113" s="17"/>
      <c r="C113" s="79">
        <f>SUM(C114)</f>
        <v>100000</v>
      </c>
      <c r="D113" s="94">
        <f t="shared" si="49"/>
        <v>0</v>
      </c>
      <c r="E113" s="79">
        <f t="shared" si="49"/>
        <v>0</v>
      </c>
      <c r="F113" s="79">
        <f t="shared" si="49"/>
        <v>100000</v>
      </c>
      <c r="G113" s="79">
        <f t="shared" si="49"/>
        <v>0</v>
      </c>
      <c r="H113" s="79">
        <f t="shared" si="49"/>
        <v>0</v>
      </c>
      <c r="I113" s="79">
        <f t="shared" si="49"/>
        <v>0</v>
      </c>
      <c r="J113" s="79">
        <f t="shared" si="49"/>
        <v>0</v>
      </c>
    </row>
    <row r="114" spans="1:10" x14ac:dyDescent="0.25">
      <c r="A114" s="20" t="s">
        <v>90</v>
      </c>
      <c r="B114" s="16"/>
      <c r="C114" s="77">
        <f>SUM(C115)</f>
        <v>100000</v>
      </c>
      <c r="D114" s="93">
        <f t="shared" si="49"/>
        <v>0</v>
      </c>
      <c r="E114" s="77">
        <f t="shared" si="49"/>
        <v>0</v>
      </c>
      <c r="F114" s="77">
        <f t="shared" si="49"/>
        <v>100000</v>
      </c>
      <c r="G114" s="77">
        <f t="shared" si="49"/>
        <v>0</v>
      </c>
      <c r="H114" s="77">
        <f t="shared" si="49"/>
        <v>0</v>
      </c>
      <c r="I114" s="77">
        <f t="shared" si="49"/>
        <v>0</v>
      </c>
      <c r="J114" s="77">
        <f t="shared" si="49"/>
        <v>0</v>
      </c>
    </row>
    <row r="115" spans="1:10" ht="27" customHeight="1" x14ac:dyDescent="0.25">
      <c r="A115" s="166" t="s">
        <v>160</v>
      </c>
      <c r="B115" s="167"/>
      <c r="C115" s="104">
        <f>SUM(C116)</f>
        <v>100000</v>
      </c>
      <c r="D115" s="93">
        <f t="shared" ref="D115:J115" si="50">SUM(D116)</f>
        <v>0</v>
      </c>
      <c r="E115" s="104">
        <f t="shared" si="50"/>
        <v>0</v>
      </c>
      <c r="F115" s="104">
        <f t="shared" si="50"/>
        <v>100000</v>
      </c>
      <c r="G115" s="104">
        <f t="shared" si="50"/>
        <v>0</v>
      </c>
      <c r="H115" s="104">
        <f t="shared" si="50"/>
        <v>0</v>
      </c>
      <c r="I115" s="104">
        <f t="shared" si="50"/>
        <v>0</v>
      </c>
      <c r="J115" s="104">
        <f t="shared" si="50"/>
        <v>0</v>
      </c>
    </row>
    <row r="116" spans="1:10" x14ac:dyDescent="0.25">
      <c r="A116" s="113">
        <v>352</v>
      </c>
      <c r="B116" s="59" t="s">
        <v>91</v>
      </c>
      <c r="C116" s="81">
        <v>100000</v>
      </c>
      <c r="D116" s="93">
        <v>0</v>
      </c>
      <c r="E116" s="43">
        <v>0</v>
      </c>
      <c r="F116" s="43">
        <v>100000</v>
      </c>
      <c r="G116" s="43">
        <v>0</v>
      </c>
      <c r="H116" s="43">
        <v>0</v>
      </c>
      <c r="I116" s="43">
        <v>0</v>
      </c>
      <c r="J116" s="43">
        <v>0</v>
      </c>
    </row>
    <row r="117" spans="1:10" x14ac:dyDescent="0.25">
      <c r="A117" s="24" t="s">
        <v>92</v>
      </c>
      <c r="B117" s="51"/>
      <c r="C117" s="78">
        <f t="shared" ref="C117:J117" si="51">SUM(C118+C129+C138)</f>
        <v>1148512</v>
      </c>
      <c r="D117" s="94">
        <f t="shared" si="51"/>
        <v>115500</v>
      </c>
      <c r="E117" s="78">
        <f t="shared" si="51"/>
        <v>463547</v>
      </c>
      <c r="F117" s="78">
        <f t="shared" si="51"/>
        <v>272000</v>
      </c>
      <c r="G117" s="78">
        <f t="shared" si="51"/>
        <v>160500</v>
      </c>
      <c r="H117" s="78">
        <f t="shared" si="51"/>
        <v>121365</v>
      </c>
      <c r="I117" s="78">
        <f t="shared" si="51"/>
        <v>131100</v>
      </c>
      <c r="J117" s="78">
        <f t="shared" si="51"/>
        <v>0</v>
      </c>
    </row>
    <row r="118" spans="1:10" ht="30.75" customHeight="1" x14ac:dyDescent="0.25">
      <c r="A118" s="132" t="s">
        <v>93</v>
      </c>
      <c r="B118" s="133"/>
      <c r="C118" s="79">
        <f>SUM(C119)</f>
        <v>545012</v>
      </c>
      <c r="D118" s="94">
        <f t="shared" ref="D118:J118" si="52">SUM(D119)</f>
        <v>0</v>
      </c>
      <c r="E118" s="79">
        <f t="shared" si="52"/>
        <v>177247</v>
      </c>
      <c r="F118" s="79">
        <f t="shared" si="52"/>
        <v>87100</v>
      </c>
      <c r="G118" s="79">
        <f t="shared" si="52"/>
        <v>159300</v>
      </c>
      <c r="H118" s="79">
        <f t="shared" si="52"/>
        <v>121365</v>
      </c>
      <c r="I118" s="79">
        <f t="shared" si="52"/>
        <v>0</v>
      </c>
      <c r="J118" s="79">
        <f t="shared" si="52"/>
        <v>0</v>
      </c>
    </row>
    <row r="119" spans="1:10" ht="26.25" customHeight="1" x14ac:dyDescent="0.25">
      <c r="A119" s="126" t="s">
        <v>94</v>
      </c>
      <c r="B119" s="127"/>
      <c r="C119" s="77">
        <f>SUM(C120+C126)</f>
        <v>545012</v>
      </c>
      <c r="D119" s="93">
        <f t="shared" ref="D119:J119" si="53">SUM(D120+D126)</f>
        <v>0</v>
      </c>
      <c r="E119" s="77">
        <f t="shared" si="53"/>
        <v>177247</v>
      </c>
      <c r="F119" s="77">
        <f t="shared" si="53"/>
        <v>87100</v>
      </c>
      <c r="G119" s="77">
        <f t="shared" si="53"/>
        <v>159300</v>
      </c>
      <c r="H119" s="77">
        <f t="shared" si="53"/>
        <v>121365</v>
      </c>
      <c r="I119" s="77">
        <f t="shared" si="53"/>
        <v>0</v>
      </c>
      <c r="J119" s="77">
        <f t="shared" si="53"/>
        <v>0</v>
      </c>
    </row>
    <row r="120" spans="1:10" ht="27" customHeight="1" x14ac:dyDescent="0.25">
      <c r="A120" s="128" t="s">
        <v>45</v>
      </c>
      <c r="B120" s="129"/>
      <c r="C120" s="76">
        <f>SUM(C121:C125)</f>
        <v>388012</v>
      </c>
      <c r="D120" s="93">
        <f t="shared" ref="D120:J120" si="54">SUM(D121:D125)</f>
        <v>0</v>
      </c>
      <c r="E120" s="76">
        <f t="shared" si="54"/>
        <v>170247</v>
      </c>
      <c r="F120" s="76">
        <f t="shared" si="54"/>
        <v>87100</v>
      </c>
      <c r="G120" s="76">
        <f t="shared" si="54"/>
        <v>9300</v>
      </c>
      <c r="H120" s="76">
        <f t="shared" si="54"/>
        <v>121365</v>
      </c>
      <c r="I120" s="76">
        <f t="shared" si="54"/>
        <v>0</v>
      </c>
      <c r="J120" s="76">
        <f t="shared" si="54"/>
        <v>0</v>
      </c>
    </row>
    <row r="121" spans="1:10" x14ac:dyDescent="0.25">
      <c r="A121" s="46">
        <v>311</v>
      </c>
      <c r="B121" s="44" t="s">
        <v>95</v>
      </c>
      <c r="C121" s="75">
        <v>216615</v>
      </c>
      <c r="D121" s="93">
        <v>0</v>
      </c>
      <c r="E121" s="3">
        <v>170247</v>
      </c>
      <c r="F121" s="3">
        <v>37068</v>
      </c>
      <c r="G121" s="3">
        <v>9300</v>
      </c>
      <c r="H121" s="3">
        <v>0</v>
      </c>
      <c r="I121" s="3">
        <v>0</v>
      </c>
      <c r="J121" s="3">
        <v>0</v>
      </c>
    </row>
    <row r="122" spans="1:10" x14ac:dyDescent="0.25">
      <c r="A122" s="46">
        <v>312</v>
      </c>
      <c r="B122" s="60" t="s">
        <v>19</v>
      </c>
      <c r="C122" s="75">
        <v>12800</v>
      </c>
      <c r="D122" s="93">
        <v>0</v>
      </c>
      <c r="E122" s="3">
        <v>0</v>
      </c>
      <c r="F122" s="3">
        <v>12800</v>
      </c>
      <c r="G122" s="3">
        <v>0</v>
      </c>
      <c r="H122" s="3">
        <v>0</v>
      </c>
      <c r="I122" s="3">
        <v>0</v>
      </c>
      <c r="J122" s="3">
        <v>0</v>
      </c>
    </row>
    <row r="123" spans="1:10" x14ac:dyDescent="0.25">
      <c r="A123" s="46">
        <v>313</v>
      </c>
      <c r="B123" s="60" t="s">
        <v>96</v>
      </c>
      <c r="C123" s="75">
        <v>37232</v>
      </c>
      <c r="D123" s="93">
        <v>0</v>
      </c>
      <c r="E123" s="3">
        <v>0</v>
      </c>
      <c r="F123" s="3">
        <v>37232</v>
      </c>
      <c r="G123" s="3">
        <v>0</v>
      </c>
      <c r="H123" s="3">
        <v>0</v>
      </c>
      <c r="I123" s="3">
        <v>0</v>
      </c>
      <c r="J123" s="3">
        <v>0</v>
      </c>
    </row>
    <row r="124" spans="1:10" x14ac:dyDescent="0.25">
      <c r="A124" s="46">
        <v>311</v>
      </c>
      <c r="B124" s="44" t="s">
        <v>97</v>
      </c>
      <c r="C124" s="69">
        <v>103530</v>
      </c>
      <c r="D124" s="89">
        <v>0</v>
      </c>
      <c r="E124" s="39">
        <v>0</v>
      </c>
      <c r="F124" s="39">
        <v>0</v>
      </c>
      <c r="G124" s="39">
        <v>0</v>
      </c>
      <c r="H124" s="39">
        <v>103530</v>
      </c>
      <c r="I124" s="39">
        <v>0</v>
      </c>
      <c r="J124" s="39">
        <v>0</v>
      </c>
    </row>
    <row r="125" spans="1:10" x14ac:dyDescent="0.25">
      <c r="A125" s="46">
        <v>313</v>
      </c>
      <c r="B125" s="60" t="s">
        <v>98</v>
      </c>
      <c r="C125" s="69">
        <v>17835</v>
      </c>
      <c r="D125" s="89">
        <v>0</v>
      </c>
      <c r="E125" s="39">
        <v>0</v>
      </c>
      <c r="F125" s="39">
        <v>0</v>
      </c>
      <c r="G125" s="39">
        <v>0</v>
      </c>
      <c r="H125" s="39">
        <v>17835</v>
      </c>
      <c r="I125" s="39">
        <v>0</v>
      </c>
      <c r="J125" s="39">
        <v>0</v>
      </c>
    </row>
    <row r="126" spans="1:10" x14ac:dyDescent="0.25">
      <c r="A126" s="47" t="s">
        <v>99</v>
      </c>
      <c r="B126" s="49"/>
      <c r="C126" s="76">
        <f>SUM(C127:C128)</f>
        <v>157000</v>
      </c>
      <c r="D126" s="93">
        <f t="shared" ref="D126:J126" si="55">SUM(D127:D128)</f>
        <v>0</v>
      </c>
      <c r="E126" s="76">
        <f t="shared" si="55"/>
        <v>7000</v>
      </c>
      <c r="F126" s="76">
        <f t="shared" si="55"/>
        <v>0</v>
      </c>
      <c r="G126" s="76">
        <f t="shared" si="55"/>
        <v>150000</v>
      </c>
      <c r="H126" s="76">
        <f t="shared" si="55"/>
        <v>0</v>
      </c>
      <c r="I126" s="76">
        <f t="shared" si="55"/>
        <v>0</v>
      </c>
      <c r="J126" s="76">
        <f t="shared" si="55"/>
        <v>0</v>
      </c>
    </row>
    <row r="127" spans="1:10" x14ac:dyDescent="0.25">
      <c r="A127" s="46">
        <v>422</v>
      </c>
      <c r="B127" s="50" t="s">
        <v>27</v>
      </c>
      <c r="C127" s="75">
        <v>150000</v>
      </c>
      <c r="D127" s="93">
        <v>0</v>
      </c>
      <c r="E127" s="3">
        <v>0</v>
      </c>
      <c r="F127" s="3">
        <v>0</v>
      </c>
      <c r="G127" s="3">
        <v>150000</v>
      </c>
      <c r="H127" s="3">
        <v>0</v>
      </c>
      <c r="I127" s="3">
        <v>0</v>
      </c>
      <c r="J127" s="3">
        <v>0</v>
      </c>
    </row>
    <row r="128" spans="1:10" x14ac:dyDescent="0.25">
      <c r="A128" s="52">
        <v>322</v>
      </c>
      <c r="B128" s="64" t="s">
        <v>22</v>
      </c>
      <c r="C128" s="75">
        <v>7000</v>
      </c>
      <c r="D128" s="93">
        <v>0</v>
      </c>
      <c r="E128" s="3">
        <v>7000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</row>
    <row r="129" spans="1:10" x14ac:dyDescent="0.25">
      <c r="A129" s="53" t="s">
        <v>89</v>
      </c>
      <c r="B129" s="54"/>
      <c r="C129" s="79">
        <f>SUM(C130)</f>
        <v>299500</v>
      </c>
      <c r="D129" s="94">
        <f t="shared" ref="D129:J129" si="56">SUM(D130)</f>
        <v>10500</v>
      </c>
      <c r="E129" s="79">
        <f t="shared" si="56"/>
        <v>3300</v>
      </c>
      <c r="F129" s="79">
        <f t="shared" si="56"/>
        <v>184900</v>
      </c>
      <c r="G129" s="79">
        <f t="shared" si="56"/>
        <v>1200</v>
      </c>
      <c r="H129" s="79">
        <f t="shared" si="56"/>
        <v>0</v>
      </c>
      <c r="I129" s="79">
        <f t="shared" si="56"/>
        <v>110100</v>
      </c>
      <c r="J129" s="79">
        <f t="shared" si="56"/>
        <v>0</v>
      </c>
    </row>
    <row r="130" spans="1:10" ht="24" customHeight="1" x14ac:dyDescent="0.25">
      <c r="A130" s="149" t="s">
        <v>100</v>
      </c>
      <c r="B130" s="150"/>
      <c r="C130" s="77">
        <f t="shared" ref="C130:J130" si="57">SUM(C131+C134)</f>
        <v>299500</v>
      </c>
      <c r="D130" s="93">
        <f t="shared" si="57"/>
        <v>10500</v>
      </c>
      <c r="E130" s="77">
        <f t="shared" si="57"/>
        <v>3300</v>
      </c>
      <c r="F130" s="77">
        <f t="shared" si="57"/>
        <v>184900</v>
      </c>
      <c r="G130" s="77">
        <f t="shared" si="57"/>
        <v>1200</v>
      </c>
      <c r="H130" s="77">
        <f t="shared" si="57"/>
        <v>0</v>
      </c>
      <c r="I130" s="77">
        <f t="shared" si="57"/>
        <v>110100</v>
      </c>
      <c r="J130" s="77">
        <f t="shared" si="57"/>
        <v>0</v>
      </c>
    </row>
    <row r="131" spans="1:10" ht="27" customHeight="1" x14ac:dyDescent="0.25">
      <c r="A131" s="117" t="s">
        <v>101</v>
      </c>
      <c r="B131" s="118"/>
      <c r="C131" s="76">
        <f t="shared" ref="C131:J131" si="58">SUM(C132:C133)</f>
        <v>25800</v>
      </c>
      <c r="D131" s="93">
        <f t="shared" si="58"/>
        <v>10500</v>
      </c>
      <c r="E131" s="76">
        <f t="shared" si="58"/>
        <v>800</v>
      </c>
      <c r="F131" s="76">
        <f t="shared" si="58"/>
        <v>0</v>
      </c>
      <c r="G131" s="76">
        <f t="shared" si="58"/>
        <v>0</v>
      </c>
      <c r="H131" s="76">
        <f t="shared" si="58"/>
        <v>0</v>
      </c>
      <c r="I131" s="76">
        <f t="shared" si="58"/>
        <v>25000</v>
      </c>
      <c r="J131" s="76">
        <f t="shared" si="58"/>
        <v>0</v>
      </c>
    </row>
    <row r="132" spans="1:10" x14ac:dyDescent="0.25">
      <c r="A132" s="46">
        <v>322</v>
      </c>
      <c r="B132" s="44" t="s">
        <v>22</v>
      </c>
      <c r="C132" s="75">
        <v>25000</v>
      </c>
      <c r="D132" s="93">
        <v>10500</v>
      </c>
      <c r="E132" s="75">
        <v>0</v>
      </c>
      <c r="F132" s="75">
        <v>0</v>
      </c>
      <c r="G132" s="75">
        <v>0</v>
      </c>
      <c r="H132" s="75">
        <v>0</v>
      </c>
      <c r="I132" s="75">
        <v>25000</v>
      </c>
      <c r="J132" s="75">
        <v>0</v>
      </c>
    </row>
    <row r="133" spans="1:10" x14ac:dyDescent="0.25">
      <c r="A133" s="46">
        <v>329</v>
      </c>
      <c r="B133" s="60" t="s">
        <v>161</v>
      </c>
      <c r="C133" s="71">
        <v>800</v>
      </c>
      <c r="D133" s="89">
        <v>0</v>
      </c>
      <c r="E133" s="38">
        <v>800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</row>
    <row r="134" spans="1:10" ht="25.5" customHeight="1" x14ac:dyDescent="0.25">
      <c r="A134" s="168" t="s">
        <v>102</v>
      </c>
      <c r="B134" s="118"/>
      <c r="C134" s="76">
        <f>SUM(C135:C137)</f>
        <v>273700</v>
      </c>
      <c r="D134" s="93">
        <f t="shared" ref="D134:J134" si="59">SUM(D135:D137)</f>
        <v>0</v>
      </c>
      <c r="E134" s="76">
        <f t="shared" si="59"/>
        <v>2500</v>
      </c>
      <c r="F134" s="76">
        <f t="shared" si="59"/>
        <v>184900</v>
      </c>
      <c r="G134" s="76">
        <f t="shared" si="59"/>
        <v>1200</v>
      </c>
      <c r="H134" s="76">
        <f t="shared" si="59"/>
        <v>0</v>
      </c>
      <c r="I134" s="76">
        <f t="shared" si="59"/>
        <v>85100</v>
      </c>
      <c r="J134" s="76">
        <f t="shared" si="59"/>
        <v>0</v>
      </c>
    </row>
    <row r="135" spans="1:10" x14ac:dyDescent="0.25">
      <c r="A135" s="46">
        <v>322</v>
      </c>
      <c r="B135" s="44" t="s">
        <v>22</v>
      </c>
      <c r="C135" s="75">
        <v>114000</v>
      </c>
      <c r="D135" s="93">
        <v>0</v>
      </c>
      <c r="E135" s="3">
        <v>0</v>
      </c>
      <c r="F135" s="3">
        <v>114000</v>
      </c>
      <c r="G135" s="3">
        <v>0</v>
      </c>
      <c r="H135" s="3">
        <v>0</v>
      </c>
      <c r="I135" s="3">
        <v>0</v>
      </c>
      <c r="J135" s="3">
        <v>0</v>
      </c>
    </row>
    <row r="136" spans="1:10" x14ac:dyDescent="0.25">
      <c r="A136" s="46">
        <v>323</v>
      </c>
      <c r="B136" s="68" t="s">
        <v>23</v>
      </c>
      <c r="C136" s="75">
        <v>158500</v>
      </c>
      <c r="D136" s="93">
        <v>0</v>
      </c>
      <c r="E136" s="3">
        <v>2500</v>
      </c>
      <c r="F136" s="3">
        <v>70900</v>
      </c>
      <c r="G136" s="3">
        <v>0</v>
      </c>
      <c r="H136" s="3">
        <v>0</v>
      </c>
      <c r="I136" s="3">
        <v>85100</v>
      </c>
      <c r="J136" s="3">
        <v>0</v>
      </c>
    </row>
    <row r="137" spans="1:10" x14ac:dyDescent="0.25">
      <c r="A137" s="46">
        <v>329</v>
      </c>
      <c r="B137" s="65" t="s">
        <v>83</v>
      </c>
      <c r="C137" s="75">
        <v>1200</v>
      </c>
      <c r="D137" s="93">
        <v>0</v>
      </c>
      <c r="E137" s="3">
        <v>0</v>
      </c>
      <c r="F137" s="3">
        <v>0</v>
      </c>
      <c r="G137" s="3">
        <v>1200</v>
      </c>
      <c r="H137" s="3">
        <v>0</v>
      </c>
      <c r="I137" s="3">
        <v>0</v>
      </c>
      <c r="J137" s="3">
        <v>0</v>
      </c>
    </row>
    <row r="138" spans="1:10" ht="28.5" customHeight="1" x14ac:dyDescent="0.25">
      <c r="A138" s="169" t="s">
        <v>103</v>
      </c>
      <c r="B138" s="170"/>
      <c r="C138" s="79">
        <f>SUM(C139)</f>
        <v>304000</v>
      </c>
      <c r="D138" s="94">
        <f t="shared" ref="D138:J139" si="60">SUM(D139)</f>
        <v>105000</v>
      </c>
      <c r="E138" s="79">
        <f t="shared" si="60"/>
        <v>283000</v>
      </c>
      <c r="F138" s="79">
        <f t="shared" si="60"/>
        <v>0</v>
      </c>
      <c r="G138" s="79">
        <f t="shared" si="60"/>
        <v>0</v>
      </c>
      <c r="H138" s="79">
        <f t="shared" si="60"/>
        <v>0</v>
      </c>
      <c r="I138" s="79">
        <f t="shared" si="60"/>
        <v>21000</v>
      </c>
      <c r="J138" s="79">
        <f t="shared" si="60"/>
        <v>0</v>
      </c>
    </row>
    <row r="139" spans="1:10" ht="30.75" customHeight="1" x14ac:dyDescent="0.25">
      <c r="A139" s="149" t="s">
        <v>104</v>
      </c>
      <c r="B139" s="150"/>
      <c r="C139" s="77">
        <f>SUM(C140)</f>
        <v>304000</v>
      </c>
      <c r="D139" s="93">
        <f t="shared" si="60"/>
        <v>105000</v>
      </c>
      <c r="E139" s="77">
        <f t="shared" si="60"/>
        <v>283000</v>
      </c>
      <c r="F139" s="77">
        <f t="shared" si="60"/>
        <v>0</v>
      </c>
      <c r="G139" s="77">
        <f t="shared" si="60"/>
        <v>0</v>
      </c>
      <c r="H139" s="77">
        <f t="shared" si="60"/>
        <v>0</v>
      </c>
      <c r="I139" s="77">
        <f t="shared" si="60"/>
        <v>21000</v>
      </c>
      <c r="J139" s="77">
        <f t="shared" si="60"/>
        <v>0</v>
      </c>
    </row>
    <row r="140" spans="1:10" ht="19.5" customHeight="1" x14ac:dyDescent="0.25">
      <c r="A140" s="47" t="s">
        <v>105</v>
      </c>
      <c r="B140" s="49"/>
      <c r="C140" s="76">
        <f>SUM(C141:C143)</f>
        <v>304000</v>
      </c>
      <c r="D140" s="93">
        <f t="shared" ref="D140:J140" si="61">SUM(D141:D143)</f>
        <v>105000</v>
      </c>
      <c r="E140" s="76">
        <f t="shared" si="61"/>
        <v>283000</v>
      </c>
      <c r="F140" s="76">
        <f t="shared" si="61"/>
        <v>0</v>
      </c>
      <c r="G140" s="76">
        <f t="shared" si="61"/>
        <v>0</v>
      </c>
      <c r="H140" s="76">
        <f t="shared" si="61"/>
        <v>0</v>
      </c>
      <c r="I140" s="76">
        <f t="shared" si="61"/>
        <v>21000</v>
      </c>
      <c r="J140" s="76">
        <f t="shared" si="61"/>
        <v>0</v>
      </c>
    </row>
    <row r="141" spans="1:10" x14ac:dyDescent="0.25">
      <c r="A141" s="46">
        <v>322</v>
      </c>
      <c r="B141" s="44" t="s">
        <v>22</v>
      </c>
      <c r="C141" s="75">
        <v>83000</v>
      </c>
      <c r="D141" s="93">
        <v>95000</v>
      </c>
      <c r="E141" s="3">
        <v>83000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</row>
    <row r="142" spans="1:10" x14ac:dyDescent="0.25">
      <c r="A142" s="46">
        <v>323</v>
      </c>
      <c r="B142" s="65" t="s">
        <v>23</v>
      </c>
      <c r="C142" s="75">
        <v>21000</v>
      </c>
      <c r="D142" s="93">
        <v>10000</v>
      </c>
      <c r="E142" s="3">
        <v>0</v>
      </c>
      <c r="F142" s="3">
        <v>0</v>
      </c>
      <c r="G142" s="3">
        <v>0</v>
      </c>
      <c r="H142" s="3">
        <v>0</v>
      </c>
      <c r="I142" s="3">
        <v>21000</v>
      </c>
      <c r="J142" s="3">
        <v>0</v>
      </c>
    </row>
    <row r="143" spans="1:10" s="2" customFormat="1" x14ac:dyDescent="0.25">
      <c r="A143" s="52">
        <v>451</v>
      </c>
      <c r="B143" s="114" t="s">
        <v>162</v>
      </c>
      <c r="C143" s="75">
        <v>200000</v>
      </c>
      <c r="D143" s="93"/>
      <c r="E143" s="3">
        <v>200000</v>
      </c>
      <c r="F143" s="3"/>
      <c r="G143" s="3"/>
      <c r="H143" s="3"/>
      <c r="I143" s="3"/>
      <c r="J143" s="3"/>
    </row>
    <row r="144" spans="1:10" ht="41.25" customHeight="1" x14ac:dyDescent="0.25">
      <c r="A144" s="147" t="s">
        <v>106</v>
      </c>
      <c r="B144" s="148"/>
      <c r="C144" s="78">
        <f>SUM(C145)</f>
        <v>719800</v>
      </c>
      <c r="D144" s="94">
        <f t="shared" ref="D144:J144" si="62">SUM(D145)</f>
        <v>123500</v>
      </c>
      <c r="E144" s="78">
        <f t="shared" si="62"/>
        <v>389800</v>
      </c>
      <c r="F144" s="78">
        <f t="shared" si="62"/>
        <v>0</v>
      </c>
      <c r="G144" s="78">
        <f t="shared" si="62"/>
        <v>300000</v>
      </c>
      <c r="H144" s="78">
        <f t="shared" si="62"/>
        <v>20000</v>
      </c>
      <c r="I144" s="78">
        <f t="shared" si="62"/>
        <v>10000</v>
      </c>
      <c r="J144" s="78">
        <f t="shared" si="62"/>
        <v>0</v>
      </c>
    </row>
    <row r="145" spans="1:10" ht="13.5" customHeight="1" x14ac:dyDescent="0.25">
      <c r="A145" s="57" t="s">
        <v>89</v>
      </c>
      <c r="B145" s="58"/>
      <c r="C145" s="79">
        <f>SUM(C146+C149+C152+C156)</f>
        <v>719800</v>
      </c>
      <c r="D145" s="94">
        <f t="shared" ref="D145:J145" si="63">SUM(D146+D149+D152+D156)</f>
        <v>123500</v>
      </c>
      <c r="E145" s="79">
        <f t="shared" si="63"/>
        <v>389800</v>
      </c>
      <c r="F145" s="79">
        <f t="shared" si="63"/>
        <v>0</v>
      </c>
      <c r="G145" s="79">
        <f t="shared" si="63"/>
        <v>300000</v>
      </c>
      <c r="H145" s="79">
        <f t="shared" si="63"/>
        <v>20000</v>
      </c>
      <c r="I145" s="79">
        <f t="shared" si="63"/>
        <v>10000</v>
      </c>
      <c r="J145" s="79">
        <f t="shared" si="63"/>
        <v>0</v>
      </c>
    </row>
    <row r="146" spans="1:10" ht="28.5" customHeight="1" x14ac:dyDescent="0.25">
      <c r="A146" s="149" t="s">
        <v>107</v>
      </c>
      <c r="B146" s="150"/>
      <c r="C146" s="77">
        <f>SUM(C147)</f>
        <v>600000</v>
      </c>
      <c r="D146" s="93">
        <f t="shared" ref="D146:J147" si="64">SUM(D147)</f>
        <v>50000</v>
      </c>
      <c r="E146" s="77">
        <f t="shared" si="64"/>
        <v>300000</v>
      </c>
      <c r="F146" s="77">
        <f t="shared" si="64"/>
        <v>0</v>
      </c>
      <c r="G146" s="77">
        <f t="shared" si="64"/>
        <v>300000</v>
      </c>
      <c r="H146" s="77">
        <f t="shared" si="64"/>
        <v>0</v>
      </c>
      <c r="I146" s="77">
        <f t="shared" si="64"/>
        <v>0</v>
      </c>
      <c r="J146" s="77">
        <f t="shared" si="64"/>
        <v>0</v>
      </c>
    </row>
    <row r="147" spans="1:10" ht="28.5" customHeight="1" x14ac:dyDescent="0.25">
      <c r="A147" s="117" t="s">
        <v>108</v>
      </c>
      <c r="B147" s="118"/>
      <c r="C147" s="76">
        <f>SUM(C148)</f>
        <v>600000</v>
      </c>
      <c r="D147" s="93">
        <f t="shared" si="64"/>
        <v>50000</v>
      </c>
      <c r="E147" s="76">
        <f t="shared" si="64"/>
        <v>300000</v>
      </c>
      <c r="F147" s="76">
        <f t="shared" si="64"/>
        <v>0</v>
      </c>
      <c r="G147" s="76">
        <f t="shared" si="64"/>
        <v>300000</v>
      </c>
      <c r="H147" s="76">
        <f t="shared" si="64"/>
        <v>0</v>
      </c>
      <c r="I147" s="76">
        <f t="shared" si="64"/>
        <v>0</v>
      </c>
      <c r="J147" s="76">
        <f t="shared" si="64"/>
        <v>0</v>
      </c>
    </row>
    <row r="148" spans="1:10" x14ac:dyDescent="0.25">
      <c r="A148" s="46">
        <v>421</v>
      </c>
      <c r="B148" s="44" t="s">
        <v>163</v>
      </c>
      <c r="C148" s="75">
        <v>600000</v>
      </c>
      <c r="D148" s="93">
        <v>50000</v>
      </c>
      <c r="E148" s="75">
        <v>300000</v>
      </c>
      <c r="F148" s="75">
        <v>0</v>
      </c>
      <c r="G148" s="75">
        <v>300000</v>
      </c>
      <c r="H148" s="75">
        <v>0</v>
      </c>
      <c r="I148" s="75">
        <v>0</v>
      </c>
      <c r="J148" s="75">
        <v>0</v>
      </c>
    </row>
    <row r="149" spans="1:10" x14ac:dyDescent="0.25">
      <c r="A149" s="149" t="s">
        <v>109</v>
      </c>
      <c r="B149" s="150"/>
      <c r="C149" s="103">
        <f>SUM(C150)</f>
        <v>10000</v>
      </c>
      <c r="D149" s="93">
        <f t="shared" ref="D149:J150" si="65">SUM(D150)</f>
        <v>10000</v>
      </c>
      <c r="E149" s="103">
        <f t="shared" si="65"/>
        <v>0</v>
      </c>
      <c r="F149" s="103">
        <f t="shared" si="65"/>
        <v>0</v>
      </c>
      <c r="G149" s="103">
        <f t="shared" si="65"/>
        <v>0</v>
      </c>
      <c r="H149" s="103">
        <f t="shared" si="65"/>
        <v>0</v>
      </c>
      <c r="I149" s="103">
        <f t="shared" si="65"/>
        <v>10000</v>
      </c>
      <c r="J149" s="103">
        <f t="shared" si="65"/>
        <v>0</v>
      </c>
    </row>
    <row r="150" spans="1:10" x14ac:dyDescent="0.25">
      <c r="A150" s="117" t="s">
        <v>110</v>
      </c>
      <c r="B150" s="118"/>
      <c r="C150" s="104">
        <f>SUM(C151)</f>
        <v>10000</v>
      </c>
      <c r="D150" s="93">
        <f t="shared" si="65"/>
        <v>10000</v>
      </c>
      <c r="E150" s="104">
        <f t="shared" si="65"/>
        <v>0</v>
      </c>
      <c r="F150" s="104">
        <f t="shared" si="65"/>
        <v>0</v>
      </c>
      <c r="G150" s="104">
        <f t="shared" si="65"/>
        <v>0</v>
      </c>
      <c r="H150" s="104">
        <f t="shared" si="65"/>
        <v>0</v>
      </c>
      <c r="I150" s="104">
        <f t="shared" si="65"/>
        <v>10000</v>
      </c>
      <c r="J150" s="104">
        <f t="shared" si="65"/>
        <v>0</v>
      </c>
    </row>
    <row r="151" spans="1:10" x14ac:dyDescent="0.25">
      <c r="A151" s="59">
        <v>411</v>
      </c>
      <c r="B151" s="60" t="s">
        <v>111</v>
      </c>
      <c r="C151" s="81">
        <v>10000</v>
      </c>
      <c r="D151" s="93">
        <v>10000</v>
      </c>
      <c r="E151" s="43">
        <v>0</v>
      </c>
      <c r="F151" s="43">
        <v>0</v>
      </c>
      <c r="G151" s="43">
        <v>0</v>
      </c>
      <c r="H151" s="43">
        <v>0</v>
      </c>
      <c r="I151" s="43">
        <v>10000</v>
      </c>
      <c r="J151" s="43">
        <v>0</v>
      </c>
    </row>
    <row r="152" spans="1:10" s="2" customFormat="1" ht="15" customHeight="1" x14ac:dyDescent="0.25">
      <c r="A152" s="149" t="s">
        <v>164</v>
      </c>
      <c r="B152" s="150"/>
      <c r="C152" s="103">
        <f>SUM(C153)</f>
        <v>100000</v>
      </c>
      <c r="D152" s="93">
        <f t="shared" ref="D152:D153" si="66">SUM(D153)</f>
        <v>10000</v>
      </c>
      <c r="E152" s="103">
        <f t="shared" ref="E152:E153" si="67">SUM(E153)</f>
        <v>80000</v>
      </c>
      <c r="F152" s="103">
        <f t="shared" ref="F152:F153" si="68">SUM(F153)</f>
        <v>0</v>
      </c>
      <c r="G152" s="103">
        <f t="shared" ref="G152:G153" si="69">SUM(G153)</f>
        <v>0</v>
      </c>
      <c r="H152" s="103">
        <f t="shared" ref="H152:H153" si="70">SUM(H153)</f>
        <v>20000</v>
      </c>
      <c r="I152" s="103">
        <f t="shared" ref="I152:I153" si="71">SUM(I153)</f>
        <v>0</v>
      </c>
      <c r="J152" s="103">
        <f t="shared" ref="J152:J153" si="72">SUM(J153)</f>
        <v>0</v>
      </c>
    </row>
    <row r="153" spans="1:10" s="2" customFormat="1" ht="15" customHeight="1" x14ac:dyDescent="0.25">
      <c r="A153" s="117" t="s">
        <v>165</v>
      </c>
      <c r="B153" s="118"/>
      <c r="C153" s="104">
        <f>SUM(C154)</f>
        <v>100000</v>
      </c>
      <c r="D153" s="93">
        <f t="shared" si="66"/>
        <v>10000</v>
      </c>
      <c r="E153" s="104">
        <f t="shared" si="67"/>
        <v>80000</v>
      </c>
      <c r="F153" s="104">
        <f t="shared" si="68"/>
        <v>0</v>
      </c>
      <c r="G153" s="104">
        <f t="shared" si="69"/>
        <v>0</v>
      </c>
      <c r="H153" s="104">
        <f t="shared" si="70"/>
        <v>20000</v>
      </c>
      <c r="I153" s="104">
        <f t="shared" si="71"/>
        <v>0</v>
      </c>
      <c r="J153" s="104">
        <f t="shared" si="72"/>
        <v>0</v>
      </c>
    </row>
    <row r="154" spans="1:10" s="2" customFormat="1" x14ac:dyDescent="0.25">
      <c r="A154" s="59">
        <v>411</v>
      </c>
      <c r="B154" s="60" t="s">
        <v>111</v>
      </c>
      <c r="C154" s="81">
        <v>100000</v>
      </c>
      <c r="D154" s="93">
        <v>10000</v>
      </c>
      <c r="E154" s="43">
        <v>80000</v>
      </c>
      <c r="F154" s="43">
        <v>0</v>
      </c>
      <c r="G154" s="43">
        <v>0</v>
      </c>
      <c r="H154" s="43">
        <v>20000</v>
      </c>
      <c r="I154" s="43">
        <v>0</v>
      </c>
      <c r="J154" s="43">
        <v>0</v>
      </c>
    </row>
    <row r="155" spans="1:10" x14ac:dyDescent="0.25">
      <c r="A155" s="53" t="s">
        <v>112</v>
      </c>
      <c r="B155" s="54"/>
      <c r="C155" s="79">
        <f>SUM(C156)</f>
        <v>9800</v>
      </c>
      <c r="D155" s="94">
        <f t="shared" ref="D155:J156" si="73">SUM(D156)</f>
        <v>53500</v>
      </c>
      <c r="E155" s="79">
        <f t="shared" si="73"/>
        <v>9800</v>
      </c>
      <c r="F155" s="79">
        <f t="shared" si="73"/>
        <v>0</v>
      </c>
      <c r="G155" s="79">
        <f t="shared" si="73"/>
        <v>0</v>
      </c>
      <c r="H155" s="79">
        <f t="shared" si="73"/>
        <v>0</v>
      </c>
      <c r="I155" s="79">
        <f t="shared" si="73"/>
        <v>0</v>
      </c>
      <c r="J155" s="79">
        <f t="shared" si="73"/>
        <v>0</v>
      </c>
    </row>
    <row r="156" spans="1:10" x14ac:dyDescent="0.25">
      <c r="A156" s="55" t="s">
        <v>113</v>
      </c>
      <c r="B156" s="56"/>
      <c r="C156" s="77">
        <f>SUM(C157)</f>
        <v>9800</v>
      </c>
      <c r="D156" s="93">
        <f t="shared" si="73"/>
        <v>53500</v>
      </c>
      <c r="E156" s="77">
        <f t="shared" si="73"/>
        <v>9800</v>
      </c>
      <c r="F156" s="77">
        <f t="shared" si="73"/>
        <v>0</v>
      </c>
      <c r="G156" s="77">
        <f t="shared" si="73"/>
        <v>0</v>
      </c>
      <c r="H156" s="77">
        <f t="shared" si="73"/>
        <v>0</v>
      </c>
      <c r="I156" s="77">
        <f t="shared" si="73"/>
        <v>0</v>
      </c>
      <c r="J156" s="77">
        <f t="shared" si="73"/>
        <v>0</v>
      </c>
    </row>
    <row r="157" spans="1:10" ht="24.75" customHeight="1" x14ac:dyDescent="0.25">
      <c r="A157" s="117" t="s">
        <v>114</v>
      </c>
      <c r="B157" s="118"/>
      <c r="C157" s="76">
        <f>SUM(C158:C159)</f>
        <v>9800</v>
      </c>
      <c r="D157" s="93">
        <f t="shared" ref="D157:J157" si="74">SUM(D158:D159)</f>
        <v>53500</v>
      </c>
      <c r="E157" s="76">
        <f t="shared" si="74"/>
        <v>9800</v>
      </c>
      <c r="F157" s="76">
        <f t="shared" si="74"/>
        <v>0</v>
      </c>
      <c r="G157" s="76">
        <f t="shared" si="74"/>
        <v>0</v>
      </c>
      <c r="H157" s="76">
        <f t="shared" si="74"/>
        <v>0</v>
      </c>
      <c r="I157" s="76">
        <f t="shared" si="74"/>
        <v>0</v>
      </c>
      <c r="J157" s="76">
        <f t="shared" si="74"/>
        <v>0</v>
      </c>
    </row>
    <row r="158" spans="1:10" x14ac:dyDescent="0.25">
      <c r="A158" s="46">
        <v>322</v>
      </c>
      <c r="B158" s="44" t="s">
        <v>22</v>
      </c>
      <c r="C158" s="75">
        <v>9800</v>
      </c>
      <c r="D158" s="93">
        <v>42000</v>
      </c>
      <c r="E158" s="3">
        <v>9800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</row>
    <row r="159" spans="1:10" x14ac:dyDescent="0.25">
      <c r="A159" s="46">
        <v>323</v>
      </c>
      <c r="B159" s="44" t="s">
        <v>23</v>
      </c>
      <c r="C159" s="75">
        <v>0</v>
      </c>
      <c r="D159" s="93">
        <v>11500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</row>
    <row r="160" spans="1:10" x14ac:dyDescent="0.25">
      <c r="A160" s="11" t="s">
        <v>115</v>
      </c>
      <c r="B160" s="12"/>
      <c r="C160" s="82">
        <f>SUM(C161)</f>
        <v>149073</v>
      </c>
      <c r="D160" s="94">
        <f t="shared" ref="D160:J163" si="75">SUM(D161)</f>
        <v>146870</v>
      </c>
      <c r="E160" s="82">
        <f t="shared" si="75"/>
        <v>149073</v>
      </c>
      <c r="F160" s="82">
        <f t="shared" si="75"/>
        <v>0</v>
      </c>
      <c r="G160" s="82">
        <f t="shared" si="75"/>
        <v>0</v>
      </c>
      <c r="H160" s="82">
        <f t="shared" si="75"/>
        <v>0</v>
      </c>
      <c r="I160" s="82">
        <f t="shared" si="75"/>
        <v>0</v>
      </c>
      <c r="J160" s="82">
        <f t="shared" si="75"/>
        <v>0</v>
      </c>
    </row>
    <row r="161" spans="1:10" x14ac:dyDescent="0.25">
      <c r="A161" s="18" t="s">
        <v>116</v>
      </c>
      <c r="B161" s="19"/>
      <c r="C161" s="78">
        <f>SUM(C162)</f>
        <v>149073</v>
      </c>
      <c r="D161" s="94">
        <f t="shared" si="75"/>
        <v>146870</v>
      </c>
      <c r="E161" s="78">
        <f t="shared" si="75"/>
        <v>149073</v>
      </c>
      <c r="F161" s="78">
        <f t="shared" si="75"/>
        <v>0</v>
      </c>
      <c r="G161" s="78">
        <f t="shared" si="75"/>
        <v>0</v>
      </c>
      <c r="H161" s="78">
        <f t="shared" si="75"/>
        <v>0</v>
      </c>
      <c r="I161" s="78">
        <f t="shared" si="75"/>
        <v>0</v>
      </c>
      <c r="J161" s="78">
        <f t="shared" si="75"/>
        <v>0</v>
      </c>
    </row>
    <row r="162" spans="1:10" ht="32.25" customHeight="1" x14ac:dyDescent="0.25">
      <c r="A162" s="145" t="s">
        <v>93</v>
      </c>
      <c r="B162" s="146"/>
      <c r="C162" s="79">
        <f>SUM(C163)</f>
        <v>149073</v>
      </c>
      <c r="D162" s="94">
        <f t="shared" si="75"/>
        <v>146870</v>
      </c>
      <c r="E162" s="79">
        <f t="shared" si="75"/>
        <v>149073</v>
      </c>
      <c r="F162" s="79">
        <f t="shared" si="75"/>
        <v>0</v>
      </c>
      <c r="G162" s="79">
        <f t="shared" si="75"/>
        <v>0</v>
      </c>
      <c r="H162" s="79">
        <f t="shared" si="75"/>
        <v>0</v>
      </c>
      <c r="I162" s="79">
        <f t="shared" si="75"/>
        <v>0</v>
      </c>
      <c r="J162" s="79">
        <f t="shared" si="75"/>
        <v>0</v>
      </c>
    </row>
    <row r="163" spans="1:10" ht="27" customHeight="1" x14ac:dyDescent="0.25">
      <c r="A163" s="139" t="s">
        <v>117</v>
      </c>
      <c r="B163" s="140"/>
      <c r="C163" s="77">
        <f>SUM(C164)</f>
        <v>149073</v>
      </c>
      <c r="D163" s="93">
        <f t="shared" si="75"/>
        <v>146870</v>
      </c>
      <c r="E163" s="77">
        <f t="shared" si="75"/>
        <v>149073</v>
      </c>
      <c r="F163" s="77">
        <f t="shared" si="75"/>
        <v>0</v>
      </c>
      <c r="G163" s="77">
        <f t="shared" si="75"/>
        <v>0</v>
      </c>
      <c r="H163" s="77">
        <f t="shared" si="75"/>
        <v>0</v>
      </c>
      <c r="I163" s="77">
        <f t="shared" si="75"/>
        <v>0</v>
      </c>
      <c r="J163" s="77">
        <f t="shared" si="75"/>
        <v>0</v>
      </c>
    </row>
    <row r="164" spans="1:10" x14ac:dyDescent="0.25">
      <c r="A164" s="4" t="s">
        <v>118</v>
      </c>
      <c r="B164" s="5"/>
      <c r="C164" s="76">
        <f>SUM(C165:C167)</f>
        <v>149073</v>
      </c>
      <c r="D164" s="93">
        <f t="shared" ref="D164:J164" si="76">SUM(D165:D167)</f>
        <v>146870</v>
      </c>
      <c r="E164" s="76">
        <f t="shared" si="76"/>
        <v>149073</v>
      </c>
      <c r="F164" s="76">
        <f t="shared" si="76"/>
        <v>0</v>
      </c>
      <c r="G164" s="76">
        <f t="shared" si="76"/>
        <v>0</v>
      </c>
      <c r="H164" s="76">
        <f t="shared" si="76"/>
        <v>0</v>
      </c>
      <c r="I164" s="76">
        <f t="shared" si="76"/>
        <v>0</v>
      </c>
      <c r="J164" s="76">
        <f t="shared" si="76"/>
        <v>0</v>
      </c>
    </row>
    <row r="165" spans="1:10" x14ac:dyDescent="0.25">
      <c r="A165" s="10">
        <v>311</v>
      </c>
      <c r="B165" s="44" t="s">
        <v>18</v>
      </c>
      <c r="C165" s="69">
        <v>124635</v>
      </c>
      <c r="D165" s="89">
        <v>121480</v>
      </c>
      <c r="E165" s="39">
        <v>124635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</row>
    <row r="166" spans="1:10" x14ac:dyDescent="0.25">
      <c r="A166" s="10">
        <v>313</v>
      </c>
      <c r="B166" s="60" t="s">
        <v>20</v>
      </c>
      <c r="C166" s="69">
        <v>21438</v>
      </c>
      <c r="D166" s="89">
        <v>20890</v>
      </c>
      <c r="E166" s="39">
        <v>21438</v>
      </c>
      <c r="F166" s="39">
        <v>0</v>
      </c>
      <c r="G166" s="39">
        <v>0</v>
      </c>
      <c r="H166" s="39">
        <v>0</v>
      </c>
      <c r="I166" s="39">
        <v>0</v>
      </c>
      <c r="J166" s="39">
        <v>0</v>
      </c>
    </row>
    <row r="167" spans="1:10" x14ac:dyDescent="0.25">
      <c r="A167" s="10">
        <v>321</v>
      </c>
      <c r="B167" s="60" t="s">
        <v>166</v>
      </c>
      <c r="C167" s="69">
        <v>3000</v>
      </c>
      <c r="D167" s="89">
        <v>4500</v>
      </c>
      <c r="E167" s="39">
        <v>3000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</row>
    <row r="168" spans="1:10" x14ac:dyDescent="0.25">
      <c r="A168" s="141" t="s">
        <v>119</v>
      </c>
      <c r="B168" s="142"/>
      <c r="C168" s="83">
        <f>SUM(C169)</f>
        <v>1507800</v>
      </c>
      <c r="D168" s="83">
        <f t="shared" ref="D168:J168" si="77">SUM(D169)</f>
        <v>124380</v>
      </c>
      <c r="E168" s="83">
        <f t="shared" si="77"/>
        <v>756800</v>
      </c>
      <c r="F168" s="83">
        <f t="shared" si="77"/>
        <v>51000</v>
      </c>
      <c r="G168" s="83">
        <f t="shared" si="77"/>
        <v>0</v>
      </c>
      <c r="H168" s="83">
        <f t="shared" si="77"/>
        <v>700000</v>
      </c>
      <c r="I168" s="83">
        <f t="shared" si="77"/>
        <v>0</v>
      </c>
      <c r="J168" s="83">
        <f t="shared" si="77"/>
        <v>0</v>
      </c>
    </row>
    <row r="169" spans="1:10" x14ac:dyDescent="0.25">
      <c r="A169" s="14" t="s">
        <v>120</v>
      </c>
      <c r="B169" s="15"/>
      <c r="C169" s="72">
        <f>SUM(C170)</f>
        <v>1507800</v>
      </c>
      <c r="D169" s="92">
        <f t="shared" ref="D169:J169" si="78">SUM(D170)</f>
        <v>124380</v>
      </c>
      <c r="E169" s="72">
        <f t="shared" si="78"/>
        <v>756800</v>
      </c>
      <c r="F169" s="72">
        <f t="shared" si="78"/>
        <v>51000</v>
      </c>
      <c r="G169" s="72">
        <f t="shared" si="78"/>
        <v>0</v>
      </c>
      <c r="H169" s="72">
        <f t="shared" si="78"/>
        <v>700000</v>
      </c>
      <c r="I169" s="72">
        <f t="shared" si="78"/>
        <v>0</v>
      </c>
      <c r="J169" s="72">
        <f t="shared" si="78"/>
        <v>0</v>
      </c>
    </row>
    <row r="170" spans="1:10" x14ac:dyDescent="0.25">
      <c r="A170" s="143" t="s">
        <v>93</v>
      </c>
      <c r="B170" s="144"/>
      <c r="C170" s="73">
        <f>SUM(C171+C180+C183+C186+C189)</f>
        <v>1507800</v>
      </c>
      <c r="D170" s="92">
        <f t="shared" ref="D170:J170" si="79">SUM(D171+D180+D183+D186+D189)</f>
        <v>124380</v>
      </c>
      <c r="E170" s="73">
        <f t="shared" si="79"/>
        <v>756800</v>
      </c>
      <c r="F170" s="73">
        <f t="shared" si="79"/>
        <v>51000</v>
      </c>
      <c r="G170" s="73">
        <f t="shared" si="79"/>
        <v>0</v>
      </c>
      <c r="H170" s="73">
        <f t="shared" si="79"/>
        <v>700000</v>
      </c>
      <c r="I170" s="73">
        <f t="shared" si="79"/>
        <v>0</v>
      </c>
      <c r="J170" s="73">
        <f t="shared" si="79"/>
        <v>0</v>
      </c>
    </row>
    <row r="171" spans="1:10" ht="30" customHeight="1" x14ac:dyDescent="0.25">
      <c r="A171" s="164" t="s">
        <v>121</v>
      </c>
      <c r="B171" s="165"/>
      <c r="C171" s="74">
        <f>SUM(C172+C174+C176+C178)</f>
        <v>78500</v>
      </c>
      <c r="D171" s="89">
        <f t="shared" ref="D171:J171" si="80">SUM(D172+D174+D176+D178)</f>
        <v>61480</v>
      </c>
      <c r="E171" s="74">
        <f t="shared" si="80"/>
        <v>63500</v>
      </c>
      <c r="F171" s="74">
        <f t="shared" si="80"/>
        <v>15000</v>
      </c>
      <c r="G171" s="74">
        <f t="shared" si="80"/>
        <v>0</v>
      </c>
      <c r="H171" s="74">
        <f t="shared" si="80"/>
        <v>0</v>
      </c>
      <c r="I171" s="74">
        <f t="shared" si="80"/>
        <v>0</v>
      </c>
      <c r="J171" s="74">
        <f t="shared" si="80"/>
        <v>0</v>
      </c>
    </row>
    <row r="172" spans="1:10" x14ac:dyDescent="0.25">
      <c r="A172" s="7" t="s">
        <v>122</v>
      </c>
      <c r="B172" s="7"/>
      <c r="C172" s="70">
        <f>SUM(C173)</f>
        <v>22000</v>
      </c>
      <c r="D172" s="89">
        <f t="shared" ref="D172:J172" si="81">SUM(D173)</f>
        <v>32500</v>
      </c>
      <c r="E172" s="70">
        <f t="shared" si="81"/>
        <v>22000</v>
      </c>
      <c r="F172" s="70">
        <f t="shared" si="81"/>
        <v>0</v>
      </c>
      <c r="G172" s="70">
        <f t="shared" si="81"/>
        <v>0</v>
      </c>
      <c r="H172" s="70">
        <f t="shared" si="81"/>
        <v>0</v>
      </c>
      <c r="I172" s="70">
        <f t="shared" si="81"/>
        <v>0</v>
      </c>
      <c r="J172" s="70">
        <f t="shared" si="81"/>
        <v>0</v>
      </c>
    </row>
    <row r="173" spans="1:10" ht="24.75" x14ac:dyDescent="0.25">
      <c r="A173" s="9">
        <v>329</v>
      </c>
      <c r="B173" s="65" t="s">
        <v>24</v>
      </c>
      <c r="C173" s="69">
        <v>22000</v>
      </c>
      <c r="D173" s="89">
        <v>32500</v>
      </c>
      <c r="E173" s="39">
        <v>22000</v>
      </c>
      <c r="F173" s="39">
        <v>0</v>
      </c>
      <c r="G173" s="39">
        <v>0</v>
      </c>
      <c r="H173" s="39">
        <v>0</v>
      </c>
      <c r="I173" s="39">
        <v>0</v>
      </c>
      <c r="J173" s="39">
        <v>0</v>
      </c>
    </row>
    <row r="174" spans="1:10" x14ac:dyDescent="0.25">
      <c r="A174" s="7" t="s">
        <v>123</v>
      </c>
      <c r="B174" s="62"/>
      <c r="C174" s="70">
        <f>SUM(C175)</f>
        <v>20000</v>
      </c>
      <c r="D174" s="89">
        <f t="shared" ref="D174:J174" si="82">SUM(D175)</f>
        <v>5000</v>
      </c>
      <c r="E174" s="70">
        <f t="shared" si="82"/>
        <v>20000</v>
      </c>
      <c r="F174" s="70">
        <f t="shared" si="82"/>
        <v>0</v>
      </c>
      <c r="G174" s="70">
        <f t="shared" si="82"/>
        <v>0</v>
      </c>
      <c r="H174" s="70">
        <f t="shared" si="82"/>
        <v>0</v>
      </c>
      <c r="I174" s="70">
        <f t="shared" si="82"/>
        <v>0</v>
      </c>
      <c r="J174" s="70">
        <f t="shared" si="82"/>
        <v>0</v>
      </c>
    </row>
    <row r="175" spans="1:10" x14ac:dyDescent="0.25">
      <c r="A175" s="42">
        <v>385</v>
      </c>
      <c r="B175" s="61" t="s">
        <v>124</v>
      </c>
      <c r="C175" s="69">
        <v>20000</v>
      </c>
      <c r="D175" s="89">
        <v>5000</v>
      </c>
      <c r="E175" s="39">
        <v>20000</v>
      </c>
      <c r="F175" s="39">
        <v>0</v>
      </c>
      <c r="G175" s="39">
        <v>0</v>
      </c>
      <c r="H175" s="39">
        <v>0</v>
      </c>
      <c r="I175" s="39">
        <v>0</v>
      </c>
      <c r="J175" s="39">
        <v>0</v>
      </c>
    </row>
    <row r="176" spans="1:10" x14ac:dyDescent="0.25">
      <c r="A176" s="8" t="s">
        <v>125</v>
      </c>
      <c r="B176" s="62" t="s">
        <v>126</v>
      </c>
      <c r="C176" s="70">
        <f>SUM(C177)</f>
        <v>21500</v>
      </c>
      <c r="D176" s="89">
        <f t="shared" ref="D176:J176" si="83">SUM(D177)</f>
        <v>14580</v>
      </c>
      <c r="E176" s="70">
        <f t="shared" si="83"/>
        <v>21500</v>
      </c>
      <c r="F176" s="70">
        <f t="shared" si="83"/>
        <v>0</v>
      </c>
      <c r="G176" s="70">
        <f t="shared" si="83"/>
        <v>0</v>
      </c>
      <c r="H176" s="70">
        <f t="shared" si="83"/>
        <v>0</v>
      </c>
      <c r="I176" s="70">
        <f t="shared" si="83"/>
        <v>0</v>
      </c>
      <c r="J176" s="70">
        <f t="shared" si="83"/>
        <v>0</v>
      </c>
    </row>
    <row r="177" spans="1:10" x14ac:dyDescent="0.25">
      <c r="A177" s="42">
        <v>329</v>
      </c>
      <c r="B177" s="61" t="s">
        <v>24</v>
      </c>
      <c r="C177" s="69">
        <v>21500</v>
      </c>
      <c r="D177" s="89">
        <v>14580</v>
      </c>
      <c r="E177" s="39">
        <v>21500</v>
      </c>
      <c r="F177" s="39">
        <v>0</v>
      </c>
      <c r="G177" s="39">
        <v>0</v>
      </c>
      <c r="H177" s="39">
        <v>0</v>
      </c>
      <c r="I177" s="39">
        <v>0</v>
      </c>
      <c r="J177" s="39">
        <v>0</v>
      </c>
    </row>
    <row r="178" spans="1:10" x14ac:dyDescent="0.25">
      <c r="A178" s="8" t="s">
        <v>127</v>
      </c>
      <c r="B178" s="62"/>
      <c r="C178" s="70">
        <f>SUM(C179)</f>
        <v>15000</v>
      </c>
      <c r="D178" s="89">
        <f t="shared" ref="D178:J178" si="84">SUM(D179)</f>
        <v>9400</v>
      </c>
      <c r="E178" s="70">
        <f t="shared" si="84"/>
        <v>0</v>
      </c>
      <c r="F178" s="70">
        <f t="shared" si="84"/>
        <v>15000</v>
      </c>
      <c r="G178" s="70">
        <f t="shared" si="84"/>
        <v>0</v>
      </c>
      <c r="H178" s="70">
        <f t="shared" si="84"/>
        <v>0</v>
      </c>
      <c r="I178" s="70">
        <f t="shared" si="84"/>
        <v>0</v>
      </c>
      <c r="J178" s="70">
        <f t="shared" si="84"/>
        <v>0</v>
      </c>
    </row>
    <row r="179" spans="1:10" x14ac:dyDescent="0.25">
      <c r="A179" s="42">
        <v>381</v>
      </c>
      <c r="B179" s="61" t="s">
        <v>35</v>
      </c>
      <c r="C179" s="39">
        <v>15000</v>
      </c>
      <c r="D179" s="90">
        <v>9400</v>
      </c>
      <c r="E179" s="39">
        <v>0</v>
      </c>
      <c r="F179" s="39">
        <v>15000</v>
      </c>
      <c r="G179" s="39">
        <v>0</v>
      </c>
      <c r="H179" s="39">
        <v>0</v>
      </c>
      <c r="I179" s="39">
        <v>0</v>
      </c>
      <c r="J179" s="39">
        <v>0</v>
      </c>
    </row>
    <row r="180" spans="1:10" x14ac:dyDescent="0.25">
      <c r="A180" s="13" t="s">
        <v>128</v>
      </c>
      <c r="B180" s="63"/>
      <c r="C180" s="74">
        <f>SUM(C181)</f>
        <v>31000</v>
      </c>
      <c r="D180" s="89">
        <f t="shared" ref="D180:J181" si="85">SUM(D181)</f>
        <v>24000</v>
      </c>
      <c r="E180" s="74">
        <f t="shared" si="85"/>
        <v>0</v>
      </c>
      <c r="F180" s="74">
        <f t="shared" si="85"/>
        <v>31000</v>
      </c>
      <c r="G180" s="74">
        <f t="shared" si="85"/>
        <v>0</v>
      </c>
      <c r="H180" s="74">
        <f t="shared" si="85"/>
        <v>0</v>
      </c>
      <c r="I180" s="74">
        <f t="shared" si="85"/>
        <v>0</v>
      </c>
      <c r="J180" s="74">
        <f t="shared" si="85"/>
        <v>0</v>
      </c>
    </row>
    <row r="181" spans="1:10" x14ac:dyDescent="0.25">
      <c r="A181" s="8" t="s">
        <v>129</v>
      </c>
      <c r="B181" s="62"/>
      <c r="C181" s="70">
        <f>SUM(C182)</f>
        <v>31000</v>
      </c>
      <c r="D181" s="89">
        <f t="shared" si="85"/>
        <v>24000</v>
      </c>
      <c r="E181" s="70">
        <f t="shared" si="85"/>
        <v>0</v>
      </c>
      <c r="F181" s="70">
        <f t="shared" si="85"/>
        <v>31000</v>
      </c>
      <c r="G181" s="70">
        <f t="shared" si="85"/>
        <v>0</v>
      </c>
      <c r="H181" s="70">
        <f t="shared" si="85"/>
        <v>0</v>
      </c>
      <c r="I181" s="70">
        <f t="shared" si="85"/>
        <v>0</v>
      </c>
      <c r="J181" s="70">
        <f t="shared" si="85"/>
        <v>0</v>
      </c>
    </row>
    <row r="182" spans="1:10" x14ac:dyDescent="0.25">
      <c r="A182" s="42">
        <v>381</v>
      </c>
      <c r="B182" s="61" t="s">
        <v>35</v>
      </c>
      <c r="C182" s="69">
        <v>31000</v>
      </c>
      <c r="D182" s="89">
        <v>24000</v>
      </c>
      <c r="E182" s="39">
        <v>0</v>
      </c>
      <c r="F182" s="39">
        <v>31000</v>
      </c>
      <c r="G182" s="39">
        <v>0</v>
      </c>
      <c r="H182" s="39">
        <v>0</v>
      </c>
      <c r="I182" s="39">
        <v>0</v>
      </c>
      <c r="J182" s="39">
        <v>0</v>
      </c>
    </row>
    <row r="183" spans="1:10" x14ac:dyDescent="0.25">
      <c r="A183" s="13" t="s">
        <v>130</v>
      </c>
      <c r="B183" s="63"/>
      <c r="C183" s="74">
        <f>SUM(C184)</f>
        <v>4800</v>
      </c>
      <c r="D183" s="89">
        <f t="shared" ref="D183:J184" si="86">SUM(D184)</f>
        <v>4400</v>
      </c>
      <c r="E183" s="74">
        <f t="shared" si="86"/>
        <v>4800</v>
      </c>
      <c r="F183" s="74">
        <f t="shared" si="86"/>
        <v>0</v>
      </c>
      <c r="G183" s="74">
        <f t="shared" si="86"/>
        <v>0</v>
      </c>
      <c r="H183" s="74">
        <f t="shared" si="86"/>
        <v>0</v>
      </c>
      <c r="I183" s="74">
        <f t="shared" si="86"/>
        <v>0</v>
      </c>
      <c r="J183" s="74">
        <f t="shared" si="86"/>
        <v>0</v>
      </c>
    </row>
    <row r="184" spans="1:10" ht="27.75" customHeight="1" x14ac:dyDescent="0.25">
      <c r="A184" s="128" t="s">
        <v>131</v>
      </c>
      <c r="B184" s="129"/>
      <c r="C184" s="70">
        <f>SUM(C185)</f>
        <v>4800</v>
      </c>
      <c r="D184" s="89">
        <f t="shared" si="86"/>
        <v>4400</v>
      </c>
      <c r="E184" s="70">
        <f t="shared" si="86"/>
        <v>4800</v>
      </c>
      <c r="F184" s="70">
        <f t="shared" si="86"/>
        <v>0</v>
      </c>
      <c r="G184" s="70">
        <f t="shared" si="86"/>
        <v>0</v>
      </c>
      <c r="H184" s="70">
        <f t="shared" si="86"/>
        <v>0</v>
      </c>
      <c r="I184" s="70">
        <f t="shared" si="86"/>
        <v>0</v>
      </c>
      <c r="J184" s="70">
        <f t="shared" si="86"/>
        <v>0</v>
      </c>
    </row>
    <row r="185" spans="1:10" x14ac:dyDescent="0.25">
      <c r="A185" s="42">
        <v>329</v>
      </c>
      <c r="B185" s="61" t="s">
        <v>24</v>
      </c>
      <c r="C185" s="69">
        <v>4800</v>
      </c>
      <c r="D185" s="89">
        <v>4400</v>
      </c>
      <c r="E185" s="39">
        <v>4800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</row>
    <row r="186" spans="1:10" ht="28.5" customHeight="1" x14ac:dyDescent="0.25">
      <c r="A186" s="162" t="s">
        <v>132</v>
      </c>
      <c r="B186" s="163"/>
      <c r="C186" s="74">
        <f>SUM(C187)</f>
        <v>5000</v>
      </c>
      <c r="D186" s="89">
        <f t="shared" ref="D186:J187" si="87">SUM(D187)</f>
        <v>3500</v>
      </c>
      <c r="E186" s="74">
        <f t="shared" si="87"/>
        <v>0</v>
      </c>
      <c r="F186" s="74">
        <f t="shared" si="87"/>
        <v>5000</v>
      </c>
      <c r="G186" s="74">
        <f t="shared" si="87"/>
        <v>0</v>
      </c>
      <c r="H186" s="74">
        <f t="shared" si="87"/>
        <v>0</v>
      </c>
      <c r="I186" s="74">
        <f t="shared" si="87"/>
        <v>0</v>
      </c>
      <c r="J186" s="74">
        <f t="shared" si="87"/>
        <v>0</v>
      </c>
    </row>
    <row r="187" spans="1:10" ht="25.5" customHeight="1" x14ac:dyDescent="0.25">
      <c r="A187" s="128" t="s">
        <v>133</v>
      </c>
      <c r="B187" s="129"/>
      <c r="C187" s="70">
        <f>SUM(C188)</f>
        <v>5000</v>
      </c>
      <c r="D187" s="89">
        <f t="shared" si="87"/>
        <v>3500</v>
      </c>
      <c r="E187" s="70">
        <f t="shared" si="87"/>
        <v>0</v>
      </c>
      <c r="F187" s="70">
        <f t="shared" si="87"/>
        <v>5000</v>
      </c>
      <c r="G187" s="70">
        <f t="shared" si="87"/>
        <v>0</v>
      </c>
      <c r="H187" s="70">
        <f t="shared" si="87"/>
        <v>0</v>
      </c>
      <c r="I187" s="70">
        <f t="shared" si="87"/>
        <v>0</v>
      </c>
      <c r="J187" s="70">
        <f t="shared" si="87"/>
        <v>0</v>
      </c>
    </row>
    <row r="188" spans="1:10" x14ac:dyDescent="0.25">
      <c r="A188" s="42">
        <v>329</v>
      </c>
      <c r="B188" s="61" t="s">
        <v>24</v>
      </c>
      <c r="C188" s="69">
        <v>5000</v>
      </c>
      <c r="D188" s="89">
        <v>3500</v>
      </c>
      <c r="E188" s="39">
        <v>0</v>
      </c>
      <c r="F188" s="39">
        <v>5000</v>
      </c>
      <c r="G188" s="39">
        <v>0</v>
      </c>
      <c r="H188" s="39">
        <v>0</v>
      </c>
      <c r="I188" s="39">
        <v>0</v>
      </c>
      <c r="J188" s="39">
        <v>0</v>
      </c>
    </row>
    <row r="189" spans="1:10" x14ac:dyDescent="0.25">
      <c r="A189" s="13" t="s">
        <v>134</v>
      </c>
      <c r="B189" s="63"/>
      <c r="C189" s="74">
        <f>SUM(C190+C194)</f>
        <v>1388500</v>
      </c>
      <c r="D189" s="89">
        <f t="shared" ref="D189:J189" si="88">SUM(D190+D194)</f>
        <v>31000</v>
      </c>
      <c r="E189" s="74">
        <f t="shared" si="88"/>
        <v>688500</v>
      </c>
      <c r="F189" s="74">
        <f t="shared" si="88"/>
        <v>0</v>
      </c>
      <c r="G189" s="74">
        <f t="shared" si="88"/>
        <v>0</v>
      </c>
      <c r="H189" s="74">
        <f t="shared" si="88"/>
        <v>700000</v>
      </c>
      <c r="I189" s="74">
        <f t="shared" si="88"/>
        <v>0</v>
      </c>
      <c r="J189" s="74">
        <f t="shared" si="88"/>
        <v>0</v>
      </c>
    </row>
    <row r="190" spans="1:10" ht="26.25" customHeight="1" x14ac:dyDescent="0.25">
      <c r="A190" s="128" t="s">
        <v>135</v>
      </c>
      <c r="B190" s="129"/>
      <c r="C190" s="70">
        <f>SUM(C191:C193)</f>
        <v>33500</v>
      </c>
      <c r="D190" s="89">
        <f t="shared" ref="D190:J190" si="89">SUM(D191:D193)</f>
        <v>31000</v>
      </c>
      <c r="E190" s="70">
        <f t="shared" si="89"/>
        <v>33500</v>
      </c>
      <c r="F190" s="70">
        <f t="shared" si="89"/>
        <v>0</v>
      </c>
      <c r="G190" s="70">
        <f t="shared" si="89"/>
        <v>0</v>
      </c>
      <c r="H190" s="70">
        <f t="shared" si="89"/>
        <v>0</v>
      </c>
      <c r="I190" s="70">
        <f t="shared" si="89"/>
        <v>0</v>
      </c>
      <c r="J190" s="70">
        <f t="shared" si="89"/>
        <v>0</v>
      </c>
    </row>
    <row r="191" spans="1:10" x14ac:dyDescent="0.25">
      <c r="A191" s="42">
        <v>322</v>
      </c>
      <c r="B191" s="61" t="s">
        <v>22</v>
      </c>
      <c r="C191" s="69">
        <v>24000</v>
      </c>
      <c r="D191" s="89">
        <v>31000</v>
      </c>
      <c r="E191" s="39">
        <v>24000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</row>
    <row r="192" spans="1:10" x14ac:dyDescent="0.25">
      <c r="A192" s="42">
        <v>323</v>
      </c>
      <c r="B192" s="65" t="s">
        <v>23</v>
      </c>
      <c r="C192" s="69">
        <v>3500</v>
      </c>
      <c r="D192" s="89">
        <v>0</v>
      </c>
      <c r="E192" s="39">
        <v>3500</v>
      </c>
      <c r="F192" s="39">
        <v>0</v>
      </c>
      <c r="G192" s="39">
        <v>0</v>
      </c>
      <c r="H192" s="39">
        <v>0</v>
      </c>
      <c r="I192" s="39">
        <v>0</v>
      </c>
      <c r="J192" s="39">
        <v>0</v>
      </c>
    </row>
    <row r="193" spans="1:10" ht="24.75" x14ac:dyDescent="0.25">
      <c r="A193" s="42">
        <v>329</v>
      </c>
      <c r="B193" s="65" t="s">
        <v>24</v>
      </c>
      <c r="C193" s="69">
        <v>6000</v>
      </c>
      <c r="D193" s="89">
        <v>0</v>
      </c>
      <c r="E193" s="39">
        <v>6000</v>
      </c>
      <c r="F193" s="39">
        <v>0</v>
      </c>
      <c r="G193" s="39">
        <v>0</v>
      </c>
      <c r="H193" s="39">
        <v>0</v>
      </c>
      <c r="I193" s="39">
        <v>0</v>
      </c>
      <c r="J193" s="39">
        <v>0</v>
      </c>
    </row>
    <row r="194" spans="1:10" ht="41.25" customHeight="1" x14ac:dyDescent="0.25">
      <c r="A194" s="137" t="s">
        <v>167</v>
      </c>
      <c r="B194" s="138"/>
      <c r="C194" s="70">
        <f>SUM(C195)</f>
        <v>1355000</v>
      </c>
      <c r="D194" s="89">
        <f t="shared" ref="D194:J194" si="90">SUM(D195)</f>
        <v>0</v>
      </c>
      <c r="E194" s="70">
        <f t="shared" si="90"/>
        <v>655000</v>
      </c>
      <c r="F194" s="70">
        <f t="shared" si="90"/>
        <v>0</v>
      </c>
      <c r="G194" s="70">
        <f t="shared" si="90"/>
        <v>0</v>
      </c>
      <c r="H194" s="70">
        <f t="shared" si="90"/>
        <v>700000</v>
      </c>
      <c r="I194" s="70">
        <f t="shared" si="90"/>
        <v>0</v>
      </c>
      <c r="J194" s="70">
        <f t="shared" si="90"/>
        <v>0</v>
      </c>
    </row>
    <row r="195" spans="1:10" ht="24.75" x14ac:dyDescent="0.25">
      <c r="A195" s="42">
        <v>421</v>
      </c>
      <c r="B195" s="65" t="s">
        <v>168</v>
      </c>
      <c r="C195" s="69">
        <v>1355000</v>
      </c>
      <c r="D195" s="89">
        <v>0</v>
      </c>
      <c r="E195" s="39">
        <v>655000</v>
      </c>
      <c r="F195" s="39">
        <v>0</v>
      </c>
      <c r="G195" s="39">
        <v>0</v>
      </c>
      <c r="H195" s="39">
        <v>700000</v>
      </c>
      <c r="I195" s="39">
        <v>0</v>
      </c>
      <c r="J195" s="39">
        <v>0</v>
      </c>
    </row>
    <row r="196" spans="1:1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5.75" x14ac:dyDescent="0.25">
      <c r="A197" s="122" t="s">
        <v>136</v>
      </c>
      <c r="B197" s="122"/>
      <c r="C197" s="122"/>
      <c r="D197" s="122"/>
      <c r="E197" s="122"/>
      <c r="F197" s="122"/>
      <c r="G197" s="122"/>
      <c r="H197" s="122"/>
      <c r="I197" s="122"/>
      <c r="J197" s="122"/>
    </row>
    <row r="198" spans="1:10" ht="35.25" customHeight="1" x14ac:dyDescent="0.25">
      <c r="A198" s="159" t="s">
        <v>151</v>
      </c>
      <c r="B198" s="159"/>
      <c r="C198" s="159"/>
      <c r="D198" s="159"/>
      <c r="E198" s="159"/>
      <c r="F198" s="159"/>
      <c r="G198" s="159"/>
      <c r="H198" s="159"/>
      <c r="I198" s="159"/>
      <c r="J198" s="159"/>
    </row>
    <row r="199" spans="1:10" ht="29.25" customHeight="1" x14ac:dyDescent="0.25">
      <c r="A199" s="122" t="s">
        <v>137</v>
      </c>
      <c r="B199" s="122"/>
      <c r="C199" s="122"/>
      <c r="D199" s="122"/>
      <c r="E199" s="122"/>
      <c r="F199" s="122"/>
      <c r="G199" s="122"/>
      <c r="H199" s="122"/>
      <c r="I199" s="122"/>
      <c r="J199" s="122"/>
    </row>
    <row r="200" spans="1:10" ht="175.5" customHeight="1" x14ac:dyDescent="0.25">
      <c r="A200" s="136" t="s">
        <v>138</v>
      </c>
      <c r="B200" s="136"/>
      <c r="C200" s="136"/>
      <c r="D200" s="136"/>
      <c r="E200" s="136"/>
      <c r="F200" s="136"/>
      <c r="G200" s="136"/>
      <c r="H200" s="136"/>
      <c r="I200" s="136"/>
      <c r="J200" s="136"/>
    </row>
    <row r="201" spans="1:10" ht="15.75" x14ac:dyDescent="0.25">
      <c r="A201" s="160" t="s">
        <v>139</v>
      </c>
      <c r="B201" s="160"/>
      <c r="C201" s="160"/>
      <c r="D201" s="160"/>
      <c r="E201" s="160"/>
      <c r="F201" s="160"/>
      <c r="G201" s="160"/>
      <c r="H201" s="160"/>
      <c r="I201" s="160"/>
      <c r="J201" s="160"/>
    </row>
    <row r="202" spans="1:10" x14ac:dyDescent="0.25">
      <c r="A202" s="136" t="s">
        <v>152</v>
      </c>
      <c r="B202" s="136"/>
      <c r="C202" s="136"/>
      <c r="D202" s="136"/>
      <c r="E202" s="136"/>
      <c r="F202" s="136"/>
      <c r="G202" s="136"/>
      <c r="H202" s="136"/>
      <c r="I202" s="136"/>
      <c r="J202" s="136"/>
    </row>
    <row r="203" spans="1:10" ht="15.75" x14ac:dyDescent="0.25">
      <c r="A203" s="122" t="s">
        <v>140</v>
      </c>
      <c r="B203" s="122"/>
      <c r="C203" s="122"/>
      <c r="D203" s="122"/>
      <c r="E203" s="122"/>
      <c r="F203" s="122"/>
      <c r="G203" s="122"/>
      <c r="H203" s="122"/>
      <c r="I203" s="122"/>
      <c r="J203" s="122"/>
    </row>
    <row r="204" spans="1:10" ht="29.25" customHeight="1" x14ac:dyDescent="0.25">
      <c r="A204" s="136" t="s">
        <v>169</v>
      </c>
      <c r="B204" s="136"/>
      <c r="C204" s="136"/>
      <c r="D204" s="136"/>
      <c r="E204" s="136"/>
      <c r="F204" s="136"/>
      <c r="G204" s="136"/>
      <c r="H204" s="136"/>
      <c r="I204" s="136"/>
      <c r="J204" s="136"/>
    </row>
    <row r="205" spans="1:10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5">
      <c r="A206" s="158" t="s">
        <v>141</v>
      </c>
      <c r="B206" s="158"/>
      <c r="C206" s="158"/>
      <c r="D206" s="158"/>
      <c r="E206" s="158"/>
      <c r="F206" s="158"/>
      <c r="G206" s="158"/>
      <c r="H206" s="158"/>
      <c r="I206" s="158"/>
      <c r="J206" s="158"/>
    </row>
    <row r="207" spans="1:10" x14ac:dyDescent="0.25">
      <c r="A207" s="158" t="s">
        <v>142</v>
      </c>
      <c r="B207" s="158"/>
      <c r="C207" s="158"/>
      <c r="D207" s="158"/>
      <c r="E207" s="158"/>
      <c r="F207" s="158"/>
      <c r="G207" s="158"/>
      <c r="H207" s="158"/>
      <c r="I207" s="158"/>
      <c r="J207" s="158"/>
    </row>
    <row r="208" spans="1:10" x14ac:dyDescent="0.25">
      <c r="A208" s="158" t="s">
        <v>143</v>
      </c>
      <c r="B208" s="158"/>
      <c r="C208" s="158"/>
      <c r="D208" s="158"/>
      <c r="E208" s="158"/>
      <c r="F208" s="158"/>
      <c r="G208" s="158"/>
      <c r="H208" s="158"/>
      <c r="I208" s="158"/>
      <c r="J208" s="158"/>
    </row>
    <row r="209" spans="1:10" x14ac:dyDescent="0.25">
      <c r="A209" s="158" t="s">
        <v>144</v>
      </c>
      <c r="B209" s="158"/>
      <c r="C209" s="158"/>
      <c r="D209" s="158"/>
      <c r="E209" s="158"/>
      <c r="F209" s="158"/>
      <c r="G209" s="158"/>
      <c r="H209" s="158"/>
      <c r="I209" s="158"/>
      <c r="J209" s="158"/>
    </row>
    <row r="210" spans="1:10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5">
      <c r="A211" s="156" t="s">
        <v>153</v>
      </c>
      <c r="B211" s="156"/>
      <c r="C211" s="156"/>
      <c r="D211" s="88"/>
      <c r="E211" s="2"/>
      <c r="F211" s="2"/>
      <c r="G211" s="2"/>
      <c r="H211" s="2"/>
      <c r="I211" s="155" t="s">
        <v>145</v>
      </c>
      <c r="J211" s="155"/>
    </row>
    <row r="212" spans="1:10" x14ac:dyDescent="0.25">
      <c r="A212" s="156" t="s">
        <v>154</v>
      </c>
      <c r="B212" s="156"/>
      <c r="C212" s="156"/>
      <c r="D212" s="88"/>
      <c r="E212" s="2"/>
      <c r="F212" s="2"/>
      <c r="G212" s="2"/>
      <c r="H212" s="2"/>
      <c r="I212" s="155" t="s">
        <v>146</v>
      </c>
      <c r="J212" s="155"/>
    </row>
    <row r="213" spans="1:10" x14ac:dyDescent="0.25">
      <c r="A213" s="157" t="s">
        <v>155</v>
      </c>
      <c r="B213" s="157"/>
      <c r="C213" s="157"/>
      <c r="D213" s="88"/>
      <c r="E213" s="2"/>
      <c r="F213" s="2"/>
      <c r="G213" s="2"/>
      <c r="H213" s="2"/>
      <c r="I213" s="155" t="s">
        <v>147</v>
      </c>
      <c r="J213" s="155"/>
    </row>
  </sheetData>
  <mergeCells count="91">
    <mergeCell ref="A68:B68"/>
    <mergeCell ref="A186:B186"/>
    <mergeCell ref="A149:B149"/>
    <mergeCell ref="A150:B150"/>
    <mergeCell ref="A171:B171"/>
    <mergeCell ref="A115:B115"/>
    <mergeCell ref="A119:B119"/>
    <mergeCell ref="A120:B120"/>
    <mergeCell ref="A147:B147"/>
    <mergeCell ref="A130:B130"/>
    <mergeCell ref="A131:B131"/>
    <mergeCell ref="A134:B134"/>
    <mergeCell ref="A138:B138"/>
    <mergeCell ref="A139:B139"/>
    <mergeCell ref="A118:B118"/>
    <mergeCell ref="A152:B152"/>
    <mergeCell ref="A20:B20"/>
    <mergeCell ref="A23:B23"/>
    <mergeCell ref="A26:B26"/>
    <mergeCell ref="A28:B28"/>
    <mergeCell ref="A29:B29"/>
    <mergeCell ref="A25:B25"/>
    <mergeCell ref="A45:B45"/>
    <mergeCell ref="A83:B83"/>
    <mergeCell ref="A89:B89"/>
    <mergeCell ref="A86:B86"/>
    <mergeCell ref="A40:B40"/>
    <mergeCell ref="A81:B81"/>
    <mergeCell ref="A82:B82"/>
    <mergeCell ref="A69:B69"/>
    <mergeCell ref="A70:B70"/>
    <mergeCell ref="A72:B72"/>
    <mergeCell ref="A76:B76"/>
    <mergeCell ref="A78:B78"/>
    <mergeCell ref="A46:B46"/>
    <mergeCell ref="A55:B55"/>
    <mergeCell ref="A62:B62"/>
    <mergeCell ref="A67:B67"/>
    <mergeCell ref="A38:B38"/>
    <mergeCell ref="A35:B35"/>
    <mergeCell ref="A36:B36"/>
    <mergeCell ref="A37:B37"/>
    <mergeCell ref="I211:J211"/>
    <mergeCell ref="A204:J204"/>
    <mergeCell ref="A206:J206"/>
    <mergeCell ref="A207:J207"/>
    <mergeCell ref="A208:J208"/>
    <mergeCell ref="A209:J209"/>
    <mergeCell ref="A197:J197"/>
    <mergeCell ref="A198:J198"/>
    <mergeCell ref="A199:J199"/>
    <mergeCell ref="A200:J200"/>
    <mergeCell ref="A203:J203"/>
    <mergeCell ref="A201:J201"/>
    <mergeCell ref="I212:J212"/>
    <mergeCell ref="I213:J213"/>
    <mergeCell ref="A211:C211"/>
    <mergeCell ref="A212:C212"/>
    <mergeCell ref="A213:C213"/>
    <mergeCell ref="A202:J202"/>
    <mergeCell ref="A194:B194"/>
    <mergeCell ref="A65:B65"/>
    <mergeCell ref="A64:B64"/>
    <mergeCell ref="A163:B163"/>
    <mergeCell ref="A184:B184"/>
    <mergeCell ref="A168:B168"/>
    <mergeCell ref="A170:B170"/>
    <mergeCell ref="A157:B157"/>
    <mergeCell ref="A162:B162"/>
    <mergeCell ref="A144:B144"/>
    <mergeCell ref="A146:B146"/>
    <mergeCell ref="A187:B187"/>
    <mergeCell ref="A190:B190"/>
    <mergeCell ref="A107:B107"/>
    <mergeCell ref="A109:B109"/>
    <mergeCell ref="A153:B153"/>
    <mergeCell ref="A6:B6"/>
    <mergeCell ref="A1:B1"/>
    <mergeCell ref="A2:J2"/>
    <mergeCell ref="A3:J3"/>
    <mergeCell ref="A5:C5"/>
    <mergeCell ref="E5:J5"/>
    <mergeCell ref="A97:B97"/>
    <mergeCell ref="A98:B98"/>
    <mergeCell ref="A100:B100"/>
    <mergeCell ref="A101:B101"/>
    <mergeCell ref="A106:B106"/>
    <mergeCell ref="A92:B92"/>
    <mergeCell ref="A93:B93"/>
    <mergeCell ref="A95:B95"/>
    <mergeCell ref="A42:B42"/>
  </mergeCells>
  <pageMargins left="0.7" right="0.7" top="0.75" bottom="0.75" header="0.3" footer="0.3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OGB</cp:lastModifiedBy>
  <cp:lastPrinted>2017-01-11T14:02:40Z</cp:lastPrinted>
  <dcterms:created xsi:type="dcterms:W3CDTF">2017-01-11T13:16:48Z</dcterms:created>
  <dcterms:modified xsi:type="dcterms:W3CDTF">2018-01-05T17:18:15Z</dcterms:modified>
</cp:coreProperties>
</file>