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B\Desktop\PRORAČUNI\PRORAČUN 2020-2022\REBALANS\REBALANS DRUGI\PROGRAMI\"/>
    </mc:Choice>
  </mc:AlternateContent>
  <xr:revisionPtr revIDLastSave="0" documentId="13_ncr:1_{D5943060-F1B5-4560-9C57-265CD7AE4E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19" i="1" l="1"/>
  <c r="G16" i="1"/>
  <c r="G17" i="1"/>
  <c r="G18" i="1"/>
  <c r="G82" i="1" l="1"/>
  <c r="G81" i="1" s="1"/>
  <c r="F81" i="1"/>
  <c r="G80" i="1"/>
  <c r="G79" i="1"/>
  <c r="G78" i="1" s="1"/>
  <c r="F78" i="1"/>
  <c r="G77" i="1"/>
  <c r="G76" i="1" s="1"/>
  <c r="F76" i="1"/>
  <c r="G75" i="1"/>
  <c r="F74" i="1"/>
  <c r="G74" i="1"/>
  <c r="G72" i="1"/>
  <c r="G71" i="1" s="1"/>
  <c r="F71" i="1"/>
  <c r="G69" i="1"/>
  <c r="G70" i="1"/>
  <c r="G67" i="1" s="1"/>
  <c r="G68" i="1"/>
  <c r="F67" i="1"/>
  <c r="G64" i="1"/>
  <c r="G63" i="1" s="1"/>
  <c r="F63" i="1"/>
  <c r="G61" i="1"/>
  <c r="F60" i="1"/>
  <c r="G60" i="1"/>
  <c r="G58" i="1"/>
  <c r="F57" i="1"/>
  <c r="G57" i="1"/>
  <c r="G54" i="1"/>
  <c r="G53" i="1"/>
  <c r="F52" i="1"/>
  <c r="G52" i="1"/>
  <c r="G49" i="1"/>
  <c r="G50" i="1"/>
  <c r="G51" i="1"/>
  <c r="G48" i="1"/>
  <c r="F47" i="1"/>
  <c r="G46" i="1"/>
  <c r="G45" i="1"/>
  <c r="F44" i="1"/>
  <c r="G42" i="1"/>
  <c r="G43" i="1"/>
  <c r="G41" i="1"/>
  <c r="F40" i="1"/>
  <c r="G37" i="1"/>
  <c r="G38" i="1"/>
  <c r="G36" i="1"/>
  <c r="F35" i="1"/>
  <c r="G29" i="1"/>
  <c r="G30" i="1"/>
  <c r="G31" i="1"/>
  <c r="G32" i="1"/>
  <c r="G33" i="1"/>
  <c r="G28" i="1"/>
  <c r="F27" i="1"/>
  <c r="G23" i="1"/>
  <c r="G24" i="1"/>
  <c r="G25" i="1"/>
  <c r="G26" i="1"/>
  <c r="G22" i="1"/>
  <c r="F21" i="1"/>
  <c r="G12" i="1"/>
  <c r="G13" i="1"/>
  <c r="G14" i="1"/>
  <c r="G15" i="1"/>
  <c r="G20" i="1"/>
  <c r="G11" i="1"/>
  <c r="F10" i="1"/>
  <c r="G40" i="1" l="1"/>
  <c r="G35" i="1"/>
  <c r="G47" i="1"/>
  <c r="G10" i="1"/>
  <c r="G44" i="1"/>
  <c r="G27" i="1"/>
  <c r="G21" i="1"/>
  <c r="E52" i="1"/>
  <c r="E10" i="1"/>
  <c r="E40" i="1" l="1"/>
  <c r="G62" i="1" l="1"/>
  <c r="F62" i="1"/>
  <c r="E60" i="1"/>
  <c r="E63" i="1"/>
  <c r="E62" i="1" l="1"/>
  <c r="F34" i="1"/>
  <c r="G34" i="1"/>
  <c r="E21" i="1"/>
  <c r="E81" i="1" l="1"/>
  <c r="E78" i="1"/>
  <c r="E76" i="1"/>
  <c r="F83" i="1"/>
  <c r="G83" i="1"/>
  <c r="E74" i="1"/>
  <c r="E83" i="1" l="1"/>
  <c r="F73" i="1"/>
  <c r="F84" i="1" s="1"/>
  <c r="G73" i="1"/>
  <c r="G84" i="1" s="1"/>
  <c r="E71" i="1"/>
  <c r="E67" i="1"/>
  <c r="F65" i="1"/>
  <c r="G65" i="1"/>
  <c r="F59" i="1"/>
  <c r="G59" i="1"/>
  <c r="E57" i="1"/>
  <c r="F55" i="1"/>
  <c r="G55" i="1"/>
  <c r="E47" i="1"/>
  <c r="E44" i="1"/>
  <c r="F39" i="1"/>
  <c r="G39" i="1"/>
  <c r="E35" i="1"/>
  <c r="E39" i="1" s="1"/>
  <c r="E27" i="1"/>
  <c r="G56" i="1" l="1"/>
  <c r="F56" i="1"/>
  <c r="G66" i="1"/>
  <c r="F66" i="1"/>
  <c r="E34" i="1"/>
  <c r="E73" i="1"/>
  <c r="E84" i="1" s="1"/>
  <c r="E59" i="1"/>
  <c r="E65" i="1"/>
  <c r="E55" i="1"/>
  <c r="E66" i="1" l="1"/>
  <c r="E56" i="1"/>
</calcChain>
</file>

<file path=xl/sharedStrings.xml><?xml version="1.0" encoding="utf-8"?>
<sst xmlns="http://schemas.openxmlformats.org/spreadsheetml/2006/main" count="116" uniqueCount="112">
  <si>
    <t>Članak 1.</t>
  </si>
  <si>
    <t>CILJ</t>
  </si>
  <si>
    <t>PRIORITET</t>
  </si>
  <si>
    <t>MJERA</t>
  </si>
  <si>
    <t>1.1.1.</t>
  </si>
  <si>
    <t>Izgradnja i održavanje lokalnih i nerazvrstanih cesta</t>
  </si>
  <si>
    <t>1.1.2.</t>
  </si>
  <si>
    <t>Izgradnja i održavanje šumskih i poljskih putova</t>
  </si>
  <si>
    <t>1.1.3.</t>
  </si>
  <si>
    <t>Izgradnja i održavanje nogostupa i biciklističkih staza</t>
  </si>
  <si>
    <t>1.1. Razvoj prometne infrastrukture</t>
  </si>
  <si>
    <t>UKUPNO PRIORITET 1.1.</t>
  </si>
  <si>
    <t>NAZIV / AKTIVNOST</t>
  </si>
  <si>
    <t>Usluge tekuće održavanje šumskih i poljskih putova</t>
  </si>
  <si>
    <t>Matrijal za održavanje opreme Komunalnog pogona</t>
  </si>
  <si>
    <t>Usluge tekuće održavanje opreme Komunalnog pogo.</t>
  </si>
  <si>
    <t>Plaće djelatnika Komunalnog pogona</t>
  </si>
  <si>
    <t>Goriva i maziva</t>
  </si>
  <si>
    <t>1.2.4.</t>
  </si>
  <si>
    <t>Unaprjeđenje sustava javne rasvjete</t>
  </si>
  <si>
    <t>Usluge održavanja javne rasvjete</t>
  </si>
  <si>
    <t>Potrošnja električne energije za javnu rasvjetu</t>
  </si>
  <si>
    <t>UKUPNO PRIORITET 1.2.</t>
  </si>
  <si>
    <t>1.2. Unaprjeđenje komunalne infrastrukture</t>
  </si>
  <si>
    <t>1.4.1.</t>
  </si>
  <si>
    <t>Izgradnja, obnova i održ. Odgojno-obrazovne, sportsko-rekreacijske, te infrastr.za kulturno-umjetnički amaterizam</t>
  </si>
  <si>
    <t>Izgradnja sportsko-rekreacijskog centra Brezine</t>
  </si>
  <si>
    <t>Izgradnja i održavanje sakralnih objekata</t>
  </si>
  <si>
    <t>1.4.2.</t>
  </si>
  <si>
    <t>Razvoj sustava i infrastrukture zaštite i spašavanja</t>
  </si>
  <si>
    <t>Financiranje rada DVD-a Gornji Bogićevci</t>
  </si>
  <si>
    <t>Civilna zaštita</t>
  </si>
  <si>
    <t>1.4.4.</t>
  </si>
  <si>
    <t>Izgradnja i uređenje mjesnih groblja</t>
  </si>
  <si>
    <t>Matrijal i energija za održavanje mrtvačnica</t>
  </si>
  <si>
    <t>Gorivo za košenje mjesnih groblja</t>
  </si>
  <si>
    <t>1.4.5.</t>
  </si>
  <si>
    <t>UKUPNO PRIORITET 1.4.</t>
  </si>
  <si>
    <t>1.4. Razvoj ostale javne infrastrukture</t>
  </si>
  <si>
    <t>UKUPNO STRATEŠKI CILJ 1.</t>
  </si>
  <si>
    <t>1. UNAPRIJEDITI JAVNU INFRASTRUKTURU I UVJETE ŽIVOTA U SVIM NASELJIMA</t>
  </si>
  <si>
    <t>2.1.1.</t>
  </si>
  <si>
    <t>Poticanje udruživanja poljoprivrednih gospodarstava</t>
  </si>
  <si>
    <t>Financiranje LAG-a Zapadna Slavonija</t>
  </si>
  <si>
    <t>2.3.2.</t>
  </si>
  <si>
    <t>Razvoj i promocija turističkih potencijala općine</t>
  </si>
  <si>
    <t>Radovi na arheološkom nalazištu, utvrda Bedem</t>
  </si>
  <si>
    <t>UKUPNO PRIORITET 2.1.</t>
  </si>
  <si>
    <t>2.1. Razvoj konkurentne poljoprivrede</t>
  </si>
  <si>
    <t>UKUPNO PRIORITET 2.3.</t>
  </si>
  <si>
    <t>2.3. Razvoj turizma</t>
  </si>
  <si>
    <t>UKUPNO STRATEŠKI CILJ 2.</t>
  </si>
  <si>
    <t>2. DOPRINIJETI KONKURENTNOSTI I RAZVOJU LOKALNOG GOSPODARSTVA</t>
  </si>
  <si>
    <t>3.1.1.</t>
  </si>
  <si>
    <t>Financijske, tehničke i ost.potpore osnivanju i djelovanju lokalnih organ.civ.društva (OCD)</t>
  </si>
  <si>
    <t>Potpore OCD-u u području sporta</t>
  </si>
  <si>
    <t>Potpore OCD-u u području kulture</t>
  </si>
  <si>
    <t>Sponzorstva sportskih i kulturnih događaja koje organiziraju OCD</t>
  </si>
  <si>
    <t>3.1.2.</t>
  </si>
  <si>
    <t>Potpora OCD-ima u planiranju, prijavi i provedbi projekata</t>
  </si>
  <si>
    <t>Rad djelatnika općinske uprave</t>
  </si>
  <si>
    <t>UKUPNO PRIORITET 3.1.</t>
  </si>
  <si>
    <t>3.1. Jačanje kapaciteta organizacija civilnog društva</t>
  </si>
  <si>
    <t>3.2.1.</t>
  </si>
  <si>
    <t>Programi potpore za starije i nemoćne</t>
  </si>
  <si>
    <t>Potpore udrugi umirovljenika</t>
  </si>
  <si>
    <t>3.2.2.</t>
  </si>
  <si>
    <t>Suradnja s nadležnim institucijama pri provedbi programa i projekata za nezaposlene osobe i ost.ranjive skupine</t>
  </si>
  <si>
    <t>Provođenje programa javnih radova</t>
  </si>
  <si>
    <t>3.2.3.</t>
  </si>
  <si>
    <t>Programi potpore za hrvatske branitelje</t>
  </si>
  <si>
    <t>Potpore udrugi UDVDR G.Bogićevci</t>
  </si>
  <si>
    <t>Potpore ostalih braniteljskih manifestacija</t>
  </si>
  <si>
    <t>3.2.4.</t>
  </si>
  <si>
    <t>Programi potpore za ostale socijalne kategorije</t>
  </si>
  <si>
    <t>UKUPNO PRIORITET 3.2.</t>
  </si>
  <si>
    <t>3.2. Potpora ranjivim društvenim skupinama</t>
  </si>
  <si>
    <t>UKUPNO STRATEŠKI CILJ 3.</t>
  </si>
  <si>
    <t>3. RAZVIJATI CIVILNO DRUŠTVO I UNAPRIJEDITI POLOŽAJ SOCIJALNO OSJETLJIVIH SKUPINA</t>
  </si>
  <si>
    <t>Financiranje rada Narodne knjižnice i čitaonice Grigor Vitez g.Bogićevci</t>
  </si>
  <si>
    <t>Plaće djelatnika komunalnog pogona</t>
  </si>
  <si>
    <t>Matrijal za održavanje</t>
  </si>
  <si>
    <t>Izgradnja nogostupa kroz naselje Kosovac-ulica Vukovarska</t>
  </si>
  <si>
    <t>Izgradnja nogostupa kroz naselje Dubovac</t>
  </si>
  <si>
    <t>Rekonstrukcija javne rasvjete na energetski učinkovitu</t>
  </si>
  <si>
    <t>2.2. Podrška rastu i razvoju malog i srednjeg poduzetništva</t>
  </si>
  <si>
    <t>2.2.1.</t>
  </si>
  <si>
    <t>Potpore razvoju malog i srednjeg poduzetništva i poticanje ulaganja na području općine</t>
  </si>
  <si>
    <t xml:space="preserve">Subvencije obrtnicima i trgovačkim društvima </t>
  </si>
  <si>
    <t>UKUPNO PRIORITET 2.2.</t>
  </si>
  <si>
    <t>Sanacija nerazvr.ceste - Odvojak Brezine</t>
  </si>
  <si>
    <t>Sanacija nerazvr.ceste - Odvojak groblje Smrtić</t>
  </si>
  <si>
    <t>Sanacija nerazvr.ceste - Odvojak Smrtić-Crna polja</t>
  </si>
  <si>
    <t>Sanacija nerazvr.ceste - Odvojak Kosovac-prema pruzi</t>
  </si>
  <si>
    <t>Sanacija nerazvr.ceste - Odvojak G.B.-Luke</t>
  </si>
  <si>
    <t>Izgradnja - kapitalni projekti vjerskih zajednica</t>
  </si>
  <si>
    <t>Održavanje sakralnih objekata</t>
  </si>
  <si>
    <t>Sufinanciranje dovršetka Lovačke kuće</t>
  </si>
  <si>
    <t>Briga za socijalno ugrožene</t>
  </si>
  <si>
    <t>POVEĆANJE / SMANJENJE</t>
  </si>
  <si>
    <t>NOVI PLAN</t>
  </si>
  <si>
    <t>Sanacija nerazvr.ceste - Odvojak Trnava</t>
  </si>
  <si>
    <t>PLAN PO I REBALNSU 2020</t>
  </si>
  <si>
    <r>
      <t xml:space="preserve">                     Na temelju članka 33. Zakona o proračunu ("Narodne novine", broj 87/08, 136/12 i 15/15) i članka 32. Statuta općine Gornji Bogićevci ("Službeni vjesnik općine Gornji Bogićevci   </t>
    </r>
    <r>
      <rPr>
        <sz val="11"/>
        <rFont val="Times New Roman"/>
        <family val="1"/>
        <charset val="238"/>
      </rPr>
      <t>br.02/09, 01/12 i 04/19</t>
    </r>
    <r>
      <rPr>
        <sz val="11"/>
        <color theme="1"/>
        <rFont val="Times New Roman"/>
        <family val="1"/>
        <charset val="238"/>
      </rPr>
      <t>), OPĆINSKO VIJEĆE OPĆINE GORNJI BOGIĆEVCI na 20. sjednici održanoj  16.11.2020.  godine donijelo je</t>
    </r>
  </si>
  <si>
    <r>
      <t xml:space="preserve">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Članak 2.</t>
    </r>
    <r>
      <rPr>
        <sz val="11"/>
        <color theme="1"/>
        <rFont val="Times New Roman"/>
        <family val="1"/>
        <charset val="238"/>
      </rPr>
      <t xml:space="preserve">
  Ova Odluka o II. izmjenama Plana razvojnih programa na području Općine Gornji Bogićevci za 2020.godinu bit će objavljen  u „Službenom glasniku“ Općine Gornji Bogićevci, a stupa na snagu danom donošenja.
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OPĆINA GORNJI BOGIĆEVCI
                                                                             OPĆINSKO VIJEĆE OPĆINE GORNJI BOGIĆEVCI</t>
    </r>
    <r>
      <rPr>
        <sz val="11"/>
        <color theme="1"/>
        <rFont val="Times New Roman"/>
        <family val="1"/>
        <charset val="238"/>
      </rPr>
      <t xml:space="preserve">
Klasa: 400-06/20-03/20                                                                                                                                                    PREDSJEDNIK OPĆINSKOG VIJEĆA:
Urbroj: 2178/18-03-20-02/11
                                                                                                                                                                                                          Stipo Šugić
Gornji Bogićevci, 16. studeni  2020.
</t>
    </r>
  </si>
  <si>
    <t>mijenja se  kako slijedi:</t>
  </si>
  <si>
    <t xml:space="preserve">                  Članak 1. Prvih izmjena Plana razvojnih programa za razdoblje od 2020. do 2022.godine, Klasa: 400-06/20-03/18, Urbroj: 2178/18-03-20-01/02 od 30. lipnja  2020. godine</t>
  </si>
  <si>
    <t>Sanacija nerazvr.ceste - Odvojak Smrtić pored kuće Šegavac</t>
  </si>
  <si>
    <t>Sanacija nerazvr.ceste - Odvojak Dubovac prema izvoru</t>
  </si>
  <si>
    <t>Sanacija nerazvr.ceste - Odvojak Dubovac</t>
  </si>
  <si>
    <t>Sanacija nerazvr.ceste - Odvojak Ratkovac jug</t>
  </si>
  <si>
    <t>ODLUKU O II. IZMJENAMA PLANA RAZVOJNIH PROGRAMA OPĆINE GORNJI BOGIĆEVCI                                                                                    ZA RAZDOBLJE 2020. - 2022.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</si>
</sst>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3" borderId="5" xfId="0" applyFont="1" applyFill="1" applyBorder="1"/>
    <xf numFmtId="4" fontId="3" fillId="3" borderId="5" xfId="0" applyNumberFormat="1" applyFont="1" applyFill="1" applyBorder="1"/>
    <xf numFmtId="4" fontId="3" fillId="3" borderId="4" xfId="0" applyNumberFormat="1" applyFont="1" applyFill="1" applyBorder="1"/>
    <xf numFmtId="0" fontId="3" fillId="3" borderId="7" xfId="0" applyFont="1" applyFill="1" applyBorder="1"/>
    <xf numFmtId="4" fontId="3" fillId="3" borderId="2" xfId="0" applyNumberFormat="1" applyFont="1" applyFill="1" applyBorder="1"/>
    <xf numFmtId="0" fontId="3" fillId="3" borderId="6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4" fontId="5" fillId="4" borderId="1" xfId="0" applyNumberFormat="1" applyFont="1" applyFill="1" applyBorder="1"/>
    <xf numFmtId="4" fontId="0" fillId="0" borderId="0" xfId="0" applyNumberFormat="1"/>
    <xf numFmtId="0" fontId="3" fillId="3" borderId="5" xfId="0" applyFont="1" applyFill="1" applyBorder="1" applyAlignment="1">
      <alignment vertical="top" wrapText="1"/>
    </xf>
    <xf numFmtId="4" fontId="5" fillId="3" borderId="7" xfId="0" applyNumberFormat="1" applyFont="1" applyFill="1" applyBorder="1"/>
    <xf numFmtId="14" fontId="5" fillId="4" borderId="4" xfId="0" applyNumberFormat="1" applyFont="1" applyFill="1" applyBorder="1"/>
    <xf numFmtId="4" fontId="5" fillId="4" borderId="4" xfId="0" applyNumberFormat="1" applyFont="1" applyFill="1" applyBorder="1"/>
    <xf numFmtId="14" fontId="5" fillId="4" borderId="16" xfId="0" applyNumberFormat="1" applyFont="1" applyFill="1" applyBorder="1"/>
    <xf numFmtId="14" fontId="5" fillId="3" borderId="16" xfId="0" applyNumberFormat="1" applyFont="1" applyFill="1" applyBorder="1"/>
    <xf numFmtId="0" fontId="5" fillId="4" borderId="16" xfId="0" applyFont="1" applyFill="1" applyBorder="1"/>
    <xf numFmtId="0" fontId="5" fillId="3" borderId="14" xfId="0" applyFont="1" applyFill="1" applyBorder="1"/>
    <xf numFmtId="0" fontId="5" fillId="4" borderId="14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21" xfId="0" applyFont="1" applyFill="1" applyBorder="1"/>
    <xf numFmtId="0" fontId="5" fillId="2" borderId="1" xfId="0" applyFont="1" applyFill="1" applyBorder="1" applyAlignment="1">
      <alignment horizontal="center" textRotation="90" wrapText="1"/>
    </xf>
    <xf numFmtId="0" fontId="3" fillId="3" borderId="22" xfId="0" applyFont="1" applyFill="1" applyBorder="1"/>
    <xf numFmtId="0" fontId="5" fillId="4" borderId="3" xfId="0" applyFont="1" applyFill="1" applyBorder="1" applyAlignment="1">
      <alignment wrapText="1"/>
    </xf>
    <xf numFmtId="4" fontId="5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4" fontId="5" fillId="3" borderId="6" xfId="0" applyNumberFormat="1" applyFont="1" applyFill="1" applyBorder="1"/>
    <xf numFmtId="49" fontId="5" fillId="2" borderId="1" xfId="0" applyNumberFormat="1" applyFont="1" applyFill="1" applyBorder="1" applyAlignment="1">
      <alignment horizontal="center" textRotation="90" wrapText="1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22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/>
    <xf numFmtId="4" fontId="3" fillId="0" borderId="0" xfId="0" applyNumberFormat="1" applyFont="1"/>
    <xf numFmtId="0" fontId="3" fillId="0" borderId="16" xfId="0" applyFont="1" applyBorder="1"/>
    <xf numFmtId="0" fontId="0" fillId="0" borderId="16" xfId="0" applyBorder="1"/>
    <xf numFmtId="49" fontId="5" fillId="2" borderId="2" xfId="0" applyNumberFormat="1" applyFont="1" applyFill="1" applyBorder="1" applyAlignment="1">
      <alignment horizontal="center" textRotation="90"/>
    </xf>
    <xf numFmtId="4" fontId="5" fillId="6" borderId="1" xfId="0" applyNumberFormat="1" applyFont="1" applyFill="1" applyBorder="1"/>
    <xf numFmtId="4" fontId="5" fillId="5" borderId="1" xfId="0" applyNumberFormat="1" applyFont="1" applyFill="1" applyBorder="1"/>
    <xf numFmtId="0" fontId="5" fillId="6" borderId="1" xfId="0" applyFont="1" applyFill="1" applyBorder="1"/>
    <xf numFmtId="4" fontId="3" fillId="0" borderId="5" xfId="0" applyNumberFormat="1" applyFont="1" applyBorder="1"/>
    <xf numFmtId="4" fontId="5" fillId="0" borderId="6" xfId="0" applyNumberFormat="1" applyFont="1" applyBorder="1"/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 wrapText="1"/>
    </xf>
    <xf numFmtId="4" fontId="5" fillId="4" borderId="26" xfId="0" applyNumberFormat="1" applyFont="1" applyFill="1" applyBorder="1" applyAlignment="1">
      <alignment vertical="center"/>
    </xf>
    <xf numFmtId="0" fontId="2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25" xfId="0" applyFill="1" applyBorder="1"/>
    <xf numFmtId="0" fontId="0" fillId="0" borderId="0" xfId="0" applyAlignment="1">
      <alignment horizontal="left" wrapText="1"/>
    </xf>
    <xf numFmtId="0" fontId="9" fillId="3" borderId="4" xfId="0" applyFont="1" applyFill="1" applyBorder="1" applyAlignment="1">
      <alignment horizontal="justify" vertical="center" wrapText="1"/>
    </xf>
    <xf numFmtId="4" fontId="7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6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5" borderId="24" xfId="0" applyFont="1" applyFill="1" applyBorder="1" applyAlignment="1">
      <alignment horizontal="center" textRotation="90" wrapText="1"/>
    </xf>
    <xf numFmtId="0" fontId="4" fillId="5" borderId="19" xfId="0" applyFont="1" applyFill="1" applyBorder="1" applyAlignment="1">
      <alignment horizontal="center" textRotation="90" wrapText="1"/>
    </xf>
    <xf numFmtId="0" fontId="4" fillId="5" borderId="20" xfId="0" applyFont="1" applyFill="1" applyBorder="1" applyAlignment="1">
      <alignment horizontal="center" textRotation="90" wrapText="1"/>
    </xf>
    <xf numFmtId="0" fontId="5" fillId="0" borderId="2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textRotation="90" wrapText="1"/>
    </xf>
    <xf numFmtId="0" fontId="8" fillId="0" borderId="15" xfId="0" applyFont="1" applyBorder="1" applyAlignment="1">
      <alignment horizontal="center" textRotation="90" wrapText="1"/>
    </xf>
    <xf numFmtId="0" fontId="8" fillId="0" borderId="11" xfId="0" applyFont="1" applyBorder="1" applyAlignment="1">
      <alignment horizontal="center" textRotation="90" wrapText="1"/>
    </xf>
    <xf numFmtId="0" fontId="8" fillId="0" borderId="13" xfId="0" applyFont="1" applyBorder="1" applyAlignment="1">
      <alignment horizontal="center" textRotation="90" wrapText="1"/>
    </xf>
    <xf numFmtId="0" fontId="4" fillId="5" borderId="12" xfId="0" applyFont="1" applyFill="1" applyBorder="1" applyAlignment="1">
      <alignment horizontal="center" textRotation="90" wrapText="1"/>
    </xf>
    <xf numFmtId="0" fontId="4" fillId="5" borderId="0" xfId="0" applyFont="1" applyFill="1" applyAlignment="1">
      <alignment horizontal="center" textRotation="90" wrapText="1"/>
    </xf>
    <xf numFmtId="0" fontId="4" fillId="5" borderId="28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5" fillId="0" borderId="32" xfId="0" applyFont="1" applyBorder="1" applyAlignment="1">
      <alignment horizontal="center" textRotation="90" wrapText="1"/>
    </xf>
    <xf numFmtId="0" fontId="5" fillId="0" borderId="33" xfId="0" applyFont="1" applyBorder="1" applyAlignment="1">
      <alignment horizontal="center" textRotation="90" wrapText="1"/>
    </xf>
    <xf numFmtId="0" fontId="5" fillId="0" borderId="31" xfId="0" applyFont="1" applyBorder="1" applyAlignment="1">
      <alignment horizontal="center" textRotation="90" wrapText="1"/>
    </xf>
    <xf numFmtId="0" fontId="5" fillId="0" borderId="30" xfId="0" applyFont="1" applyBorder="1" applyAlignment="1">
      <alignment horizontal="center" textRotation="90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34" xfId="0" applyFont="1" applyFill="1" applyBorder="1" applyAlignment="1">
      <alignment horizontal="center" vertical="center" textRotation="89" wrapText="1"/>
    </xf>
    <xf numFmtId="0" fontId="5" fillId="3" borderId="19" xfId="0" applyFont="1" applyFill="1" applyBorder="1" applyAlignment="1">
      <alignment horizontal="center" vertical="center" textRotation="89" wrapText="1"/>
    </xf>
    <xf numFmtId="0" fontId="5" fillId="3" borderId="20" xfId="0" applyFont="1" applyFill="1" applyBorder="1" applyAlignment="1">
      <alignment horizontal="center" vertical="center" textRotation="89" wrapText="1"/>
    </xf>
    <xf numFmtId="0" fontId="5" fillId="0" borderId="27" xfId="0" applyFont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/>
    </xf>
    <xf numFmtId="0" fontId="4" fillId="5" borderId="19" xfId="0" applyFont="1" applyFill="1" applyBorder="1" applyAlignment="1">
      <alignment horizontal="center" vertical="center" textRotation="90"/>
    </xf>
    <xf numFmtId="0" fontId="4" fillId="5" borderId="20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7"/>
  <sheetViews>
    <sheetView tabSelected="1" workbookViewId="0">
      <selection activeCell="D9" sqref="D9"/>
    </sheetView>
  </sheetViews>
  <sheetFormatPr defaultRowHeight="15" x14ac:dyDescent="0.25"/>
  <cols>
    <col min="1" max="1" width="10.85546875" customWidth="1"/>
    <col min="2" max="2" width="10.5703125" customWidth="1"/>
    <col min="3" max="3" width="5.7109375" customWidth="1"/>
    <col min="4" max="4" width="85.7109375" customWidth="1"/>
    <col min="5" max="5" width="12.85546875" customWidth="1"/>
    <col min="6" max="6" width="13.7109375" customWidth="1"/>
    <col min="7" max="7" width="13.42578125" customWidth="1"/>
    <col min="9" max="9" width="10.140625" bestFit="1" customWidth="1"/>
    <col min="11" max="11" width="11.140625" customWidth="1"/>
    <col min="13" max="13" width="10.85546875" bestFit="1" customWidth="1"/>
    <col min="14" max="15" width="10.140625" bestFit="1" customWidth="1"/>
    <col min="16" max="16" width="11.7109375" bestFit="1" customWidth="1"/>
  </cols>
  <sheetData>
    <row r="1" spans="1:20" ht="35.25" customHeight="1" x14ac:dyDescent="0.25">
      <c r="A1" s="109" t="s">
        <v>103</v>
      </c>
      <c r="B1" s="109"/>
      <c r="C1" s="109"/>
      <c r="D1" s="109"/>
      <c r="E1" s="109"/>
      <c r="F1" s="109"/>
      <c r="G1" s="109"/>
      <c r="H1" s="2"/>
      <c r="I1" s="2"/>
      <c r="J1" s="2"/>
      <c r="K1" s="2"/>
      <c r="L1" s="2"/>
    </row>
    <row r="2" spans="1:20" x14ac:dyDescent="0.25">
      <c r="A2" s="4"/>
      <c r="B2" s="4"/>
      <c r="C2" s="4"/>
      <c r="D2" s="4"/>
      <c r="E2" s="4"/>
      <c r="F2" s="4"/>
      <c r="G2" s="4"/>
    </row>
    <row r="3" spans="1:20" ht="36" customHeight="1" x14ac:dyDescent="0.3">
      <c r="A3" s="110" t="s">
        <v>111</v>
      </c>
      <c r="B3" s="110"/>
      <c r="C3" s="110"/>
      <c r="D3" s="110"/>
      <c r="E3" s="110"/>
      <c r="F3" s="110"/>
      <c r="G3" s="110"/>
      <c r="H3" s="1"/>
      <c r="I3" s="1"/>
    </row>
    <row r="4" spans="1:20" x14ac:dyDescent="0.25">
      <c r="A4" s="4"/>
      <c r="B4" s="4"/>
      <c r="C4" s="4"/>
      <c r="D4" s="4"/>
      <c r="E4" s="4"/>
      <c r="F4" s="4"/>
      <c r="G4" s="4"/>
    </row>
    <row r="5" spans="1:20" x14ac:dyDescent="0.25">
      <c r="A5" s="111" t="s">
        <v>0</v>
      </c>
      <c r="B5" s="111"/>
      <c r="C5" s="111"/>
      <c r="D5" s="111"/>
      <c r="E5" s="111"/>
      <c r="F5" s="111"/>
      <c r="G5" s="111"/>
    </row>
    <row r="6" spans="1:20" x14ac:dyDescent="0.25">
      <c r="A6" s="4" t="s">
        <v>106</v>
      </c>
      <c r="B6" s="4"/>
      <c r="C6" s="4"/>
      <c r="D6" s="4"/>
      <c r="E6" s="4"/>
      <c r="F6" s="4"/>
      <c r="G6" s="4"/>
    </row>
    <row r="7" spans="1:20" x14ac:dyDescent="0.25">
      <c r="A7" s="4" t="s">
        <v>105</v>
      </c>
      <c r="B7" s="4"/>
      <c r="C7" s="4"/>
      <c r="D7" s="4"/>
      <c r="E7" s="4"/>
      <c r="F7" s="4"/>
      <c r="G7" s="4"/>
    </row>
    <row r="8" spans="1:20" x14ac:dyDescent="0.25">
      <c r="A8" s="4"/>
      <c r="B8" s="4"/>
      <c r="C8" s="4"/>
      <c r="D8" s="4"/>
      <c r="E8" s="4"/>
      <c r="F8" s="4"/>
      <c r="G8" s="4"/>
    </row>
    <row r="9" spans="1:20" ht="83.25" thickBot="1" x14ac:dyDescent="0.3">
      <c r="A9" s="53" t="s">
        <v>1</v>
      </c>
      <c r="B9" s="43" t="s">
        <v>2</v>
      </c>
      <c r="C9" s="43" t="s">
        <v>3</v>
      </c>
      <c r="D9" s="5" t="s">
        <v>12</v>
      </c>
      <c r="E9" s="124" t="s">
        <v>102</v>
      </c>
      <c r="F9" s="36" t="s">
        <v>99</v>
      </c>
      <c r="G9" s="36" t="s">
        <v>100</v>
      </c>
    </row>
    <row r="10" spans="1:20" ht="42" customHeight="1" thickTop="1" x14ac:dyDescent="0.25">
      <c r="A10" s="116" t="s">
        <v>40</v>
      </c>
      <c r="B10" s="112" t="s">
        <v>10</v>
      </c>
      <c r="C10" s="27" t="s">
        <v>4</v>
      </c>
      <c r="D10" s="19" t="s">
        <v>5</v>
      </c>
      <c r="E10" s="21">
        <f>SUM(E11:E20)</f>
        <v>877350</v>
      </c>
      <c r="F10" s="21">
        <f>SUM(F11:F20)</f>
        <v>862650</v>
      </c>
      <c r="G10" s="21">
        <f>SUM(G11:G20)</f>
        <v>1740000</v>
      </c>
      <c r="H10" s="10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0" ht="18" customHeight="1" x14ac:dyDescent="0.25">
      <c r="A11" s="117"/>
      <c r="B11" s="113"/>
      <c r="C11" s="28"/>
      <c r="D11" s="78" t="s">
        <v>90</v>
      </c>
      <c r="E11" s="79">
        <v>200000</v>
      </c>
      <c r="F11" s="7">
        <v>275000</v>
      </c>
      <c r="G11" s="7">
        <f>SUM(E11:F11)</f>
        <v>475000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8" customHeight="1" x14ac:dyDescent="0.25">
      <c r="A12" s="117"/>
      <c r="B12" s="113"/>
      <c r="C12" s="28"/>
      <c r="D12" s="78" t="s">
        <v>91</v>
      </c>
      <c r="E12" s="79">
        <v>200000</v>
      </c>
      <c r="F12" s="7">
        <v>40000</v>
      </c>
      <c r="G12" s="7">
        <f t="shared" ref="G12:G20" si="0">SUM(E12:F12)</f>
        <v>240000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</row>
    <row r="13" spans="1:20" ht="18" customHeight="1" x14ac:dyDescent="0.25">
      <c r="A13" s="117"/>
      <c r="B13" s="113"/>
      <c r="C13" s="28"/>
      <c r="D13" s="78" t="s">
        <v>92</v>
      </c>
      <c r="E13" s="79">
        <v>45125</v>
      </c>
      <c r="F13" s="7">
        <v>29875</v>
      </c>
      <c r="G13" s="7">
        <f t="shared" si="0"/>
        <v>75000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20" ht="18" customHeight="1" x14ac:dyDescent="0.25">
      <c r="A14" s="117"/>
      <c r="B14" s="113"/>
      <c r="C14" s="28"/>
      <c r="D14" s="78" t="s">
        <v>93</v>
      </c>
      <c r="E14" s="79">
        <v>215625</v>
      </c>
      <c r="F14" s="7">
        <v>44375</v>
      </c>
      <c r="G14" s="7">
        <f t="shared" si="0"/>
        <v>260000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</row>
    <row r="15" spans="1:20" ht="18" customHeight="1" x14ac:dyDescent="0.25">
      <c r="A15" s="117"/>
      <c r="B15" s="113"/>
      <c r="C15" s="28"/>
      <c r="D15" s="78" t="s">
        <v>94</v>
      </c>
      <c r="E15" s="79">
        <v>36600</v>
      </c>
      <c r="F15" s="7">
        <v>13400</v>
      </c>
      <c r="G15" s="7">
        <f t="shared" si="0"/>
        <v>50000</v>
      </c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</row>
    <row r="16" spans="1:20" ht="18" customHeight="1" x14ac:dyDescent="0.25">
      <c r="A16" s="117"/>
      <c r="B16" s="113"/>
      <c r="C16" s="28"/>
      <c r="D16" s="78" t="s">
        <v>101</v>
      </c>
      <c r="E16" s="79">
        <v>180000</v>
      </c>
      <c r="F16" s="7">
        <v>-50000</v>
      </c>
      <c r="G16" s="7">
        <f t="shared" si="0"/>
        <v>130000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</row>
    <row r="17" spans="1:21" ht="18" customHeight="1" x14ac:dyDescent="0.25">
      <c r="A17" s="117"/>
      <c r="B17" s="113"/>
      <c r="C17" s="28"/>
      <c r="D17" s="78" t="s">
        <v>107</v>
      </c>
      <c r="E17" s="79">
        <v>0</v>
      </c>
      <c r="F17" s="7">
        <v>320000</v>
      </c>
      <c r="G17" s="7">
        <f t="shared" si="0"/>
        <v>320000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</row>
    <row r="18" spans="1:21" ht="18" customHeight="1" x14ac:dyDescent="0.25">
      <c r="A18" s="117"/>
      <c r="B18" s="113"/>
      <c r="C18" s="28"/>
      <c r="D18" s="78" t="s">
        <v>110</v>
      </c>
      <c r="E18" s="79">
        <v>0</v>
      </c>
      <c r="F18" s="7">
        <v>102000</v>
      </c>
      <c r="G18" s="7">
        <f t="shared" si="0"/>
        <v>102000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</row>
    <row r="19" spans="1:21" ht="18" customHeight="1" x14ac:dyDescent="0.25">
      <c r="A19" s="117"/>
      <c r="B19" s="113"/>
      <c r="C19" s="28"/>
      <c r="D19" s="78" t="s">
        <v>108</v>
      </c>
      <c r="E19" s="79">
        <v>0</v>
      </c>
      <c r="F19" s="7">
        <v>13000</v>
      </c>
      <c r="G19" s="7">
        <f t="shared" si="0"/>
        <v>13000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</row>
    <row r="20" spans="1:21" ht="18" customHeight="1" x14ac:dyDescent="0.25">
      <c r="A20" s="117"/>
      <c r="B20" s="113"/>
      <c r="C20" s="28"/>
      <c r="D20" s="78" t="s">
        <v>109</v>
      </c>
      <c r="E20" s="79">
        <v>0</v>
      </c>
      <c r="F20" s="7">
        <v>75000</v>
      </c>
      <c r="G20" s="7">
        <f t="shared" si="0"/>
        <v>75000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</row>
    <row r="21" spans="1:21" ht="43.5" customHeight="1" x14ac:dyDescent="0.25">
      <c r="A21" s="117"/>
      <c r="B21" s="113"/>
      <c r="C21" s="29" t="s">
        <v>6</v>
      </c>
      <c r="D21" s="20" t="s">
        <v>7</v>
      </c>
      <c r="E21" s="21">
        <f>SUM(E22:E26)</f>
        <v>190212</v>
      </c>
      <c r="F21" s="21">
        <f t="shared" ref="F21:G21" si="1">SUM(F22:F26)</f>
        <v>79938</v>
      </c>
      <c r="G21" s="21">
        <f t="shared" si="1"/>
        <v>270150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25">
      <c r="A22" s="117"/>
      <c r="B22" s="113"/>
      <c r="C22" s="30"/>
      <c r="D22" s="8" t="s">
        <v>13</v>
      </c>
      <c r="E22" s="7">
        <v>25002</v>
      </c>
      <c r="F22" s="7">
        <v>131498</v>
      </c>
      <c r="G22" s="7">
        <f>SUM(E22:F22)</f>
        <v>156500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18" customHeight="1" x14ac:dyDescent="0.25">
      <c r="A23" s="117"/>
      <c r="B23" s="113"/>
      <c r="C23" s="30"/>
      <c r="D23" s="9" t="s">
        <v>15</v>
      </c>
      <c r="E23" s="7">
        <v>6240</v>
      </c>
      <c r="F23" s="7">
        <v>-4240</v>
      </c>
      <c r="G23" s="7">
        <f t="shared" ref="G23:G26" si="2">SUM(E23:F23)</f>
        <v>2000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x14ac:dyDescent="0.25">
      <c r="A24" s="117"/>
      <c r="B24" s="113"/>
      <c r="C24" s="30"/>
      <c r="D24" s="9" t="s">
        <v>14</v>
      </c>
      <c r="E24" s="7">
        <v>19200</v>
      </c>
      <c r="F24" s="7">
        <v>-17200</v>
      </c>
      <c r="G24" s="7">
        <f t="shared" si="2"/>
        <v>2000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ht="17.25" customHeight="1" x14ac:dyDescent="0.25">
      <c r="A25" s="117"/>
      <c r="B25" s="113"/>
      <c r="C25" s="30"/>
      <c r="D25" s="9" t="s">
        <v>16</v>
      </c>
      <c r="E25" s="7">
        <v>106650</v>
      </c>
      <c r="F25" s="7"/>
      <c r="G25" s="7">
        <f t="shared" si="2"/>
        <v>106650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x14ac:dyDescent="0.25">
      <c r="A26" s="117"/>
      <c r="B26" s="113"/>
      <c r="C26" s="30"/>
      <c r="D26" s="9" t="s">
        <v>17</v>
      </c>
      <c r="E26" s="7">
        <v>33120</v>
      </c>
      <c r="F26" s="7">
        <v>-30120</v>
      </c>
      <c r="G26" s="7">
        <f t="shared" si="2"/>
        <v>3000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ht="45.75" customHeight="1" x14ac:dyDescent="0.25">
      <c r="A27" s="117"/>
      <c r="B27" s="113"/>
      <c r="C27" s="31" t="s">
        <v>8</v>
      </c>
      <c r="D27" s="19" t="s">
        <v>9</v>
      </c>
      <c r="E27" s="21">
        <f>SUM(E28:E33)</f>
        <v>745440</v>
      </c>
      <c r="F27" s="21">
        <f t="shared" ref="F27:G27" si="3">SUM(F28:F33)</f>
        <v>-134485</v>
      </c>
      <c r="G27" s="21">
        <f t="shared" si="3"/>
        <v>610955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</row>
    <row r="28" spans="1:21" ht="14.25" customHeight="1" x14ac:dyDescent="0.25">
      <c r="A28" s="117"/>
      <c r="B28" s="113"/>
      <c r="C28" s="32"/>
      <c r="D28" s="6" t="s">
        <v>83</v>
      </c>
      <c r="E28" s="7">
        <v>350000</v>
      </c>
      <c r="F28" s="7">
        <v>55500</v>
      </c>
      <c r="G28" s="7">
        <f>SUM(E28:F28)</f>
        <v>405500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4.25" customHeight="1" x14ac:dyDescent="0.25">
      <c r="A29" s="117"/>
      <c r="B29" s="113"/>
      <c r="C29" s="33"/>
      <c r="D29" s="6" t="s">
        <v>82</v>
      </c>
      <c r="E29" s="7">
        <v>120000</v>
      </c>
      <c r="F29" s="15">
        <v>9515</v>
      </c>
      <c r="G29" s="7">
        <f t="shared" ref="G29:G33" si="4">SUM(E29:F29)</f>
        <v>129515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1:21" ht="19.5" customHeight="1" x14ac:dyDescent="0.25">
      <c r="A30" s="117"/>
      <c r="B30" s="113"/>
      <c r="C30" s="33"/>
      <c r="D30" s="9" t="s">
        <v>15</v>
      </c>
      <c r="E30" s="15">
        <v>6760</v>
      </c>
      <c r="F30" s="15">
        <v>-2500</v>
      </c>
      <c r="G30" s="7">
        <f t="shared" si="4"/>
        <v>4260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1:21" x14ac:dyDescent="0.25">
      <c r="A31" s="117"/>
      <c r="B31" s="113"/>
      <c r="C31" s="33"/>
      <c r="D31" s="9" t="s">
        <v>14</v>
      </c>
      <c r="E31" s="15">
        <v>20800</v>
      </c>
      <c r="F31" s="15">
        <v>-10000</v>
      </c>
      <c r="G31" s="7">
        <f t="shared" si="4"/>
        <v>10800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</row>
    <row r="32" spans="1:21" x14ac:dyDescent="0.25">
      <c r="A32" s="117"/>
      <c r="B32" s="113"/>
      <c r="C32" s="32"/>
      <c r="D32" s="9" t="s">
        <v>16</v>
      </c>
      <c r="E32" s="7">
        <v>222000</v>
      </c>
      <c r="F32" s="7">
        <v>-172000</v>
      </c>
      <c r="G32" s="7">
        <f t="shared" si="4"/>
        <v>50000</v>
      </c>
      <c r="M32" s="22"/>
      <c r="O32" s="22"/>
    </row>
    <row r="33" spans="1:21" ht="15.75" thickBot="1" x14ac:dyDescent="0.3">
      <c r="A33" s="117"/>
      <c r="B33" s="114"/>
      <c r="C33" s="34"/>
      <c r="D33" s="23" t="s">
        <v>17</v>
      </c>
      <c r="E33" s="14">
        <v>25880</v>
      </c>
      <c r="F33" s="14">
        <v>-15000</v>
      </c>
      <c r="G33" s="7">
        <f t="shared" si="4"/>
        <v>10880</v>
      </c>
      <c r="I33" s="22"/>
      <c r="M33" s="22"/>
    </row>
    <row r="34" spans="1:21" ht="16.5" thickTop="1" thickBot="1" x14ac:dyDescent="0.3">
      <c r="A34" s="117"/>
      <c r="B34" s="91" t="s">
        <v>11</v>
      </c>
      <c r="C34" s="91"/>
      <c r="D34" s="92"/>
      <c r="E34" s="24">
        <f>SUM(E10+E21+E27)</f>
        <v>1813002</v>
      </c>
      <c r="F34" s="24">
        <f>SUM(F10+F21+F27)</f>
        <v>808103</v>
      </c>
      <c r="G34" s="24">
        <f>SUM(G10+G21+G27)</f>
        <v>2621105</v>
      </c>
      <c r="M34" s="22"/>
      <c r="N34" s="73"/>
      <c r="O34" s="22"/>
      <c r="U34" s="22"/>
    </row>
    <row r="35" spans="1:21" ht="35.25" customHeight="1" thickTop="1" thickBot="1" x14ac:dyDescent="0.3">
      <c r="A35" s="117"/>
      <c r="B35" s="121" t="s">
        <v>23</v>
      </c>
      <c r="C35" s="25" t="s">
        <v>18</v>
      </c>
      <c r="D35" s="38" t="s">
        <v>19</v>
      </c>
      <c r="E35" s="26">
        <f>SUM(E36:E38)</f>
        <v>112000</v>
      </c>
      <c r="F35" s="26">
        <f t="shared" ref="F35:G35" si="5">SUM(F36:F38)</f>
        <v>30000</v>
      </c>
      <c r="G35" s="26">
        <f t="shared" si="5"/>
        <v>142000</v>
      </c>
      <c r="H35" s="75"/>
      <c r="M35" s="22"/>
    </row>
    <row r="36" spans="1:21" ht="16.5" thickTop="1" thickBot="1" x14ac:dyDescent="0.3">
      <c r="A36" s="117"/>
      <c r="B36" s="122"/>
      <c r="C36" s="37"/>
      <c r="D36" s="35" t="s">
        <v>20</v>
      </c>
      <c r="E36" s="7">
        <v>12000</v>
      </c>
      <c r="F36" s="7">
        <v>30000</v>
      </c>
      <c r="G36" s="7">
        <f>SUM(E36:F36)</f>
        <v>42000</v>
      </c>
      <c r="H36" s="75"/>
      <c r="M36" s="22"/>
    </row>
    <row r="37" spans="1:21" ht="16.5" thickTop="1" thickBot="1" x14ac:dyDescent="0.3">
      <c r="A37" s="117"/>
      <c r="B37" s="122"/>
      <c r="C37" s="6"/>
      <c r="D37" s="16" t="s">
        <v>84</v>
      </c>
      <c r="E37" s="17">
        <v>0</v>
      </c>
      <c r="F37" s="17"/>
      <c r="G37" s="7">
        <f t="shared" ref="G37:G38" si="6">SUM(E37:F37)</f>
        <v>0</v>
      </c>
      <c r="H37" s="75"/>
      <c r="M37" s="22"/>
    </row>
    <row r="38" spans="1:21" ht="16.5" thickTop="1" thickBot="1" x14ac:dyDescent="0.3">
      <c r="A38" s="117"/>
      <c r="B38" s="123"/>
      <c r="C38" s="13"/>
      <c r="D38" s="18" t="s">
        <v>21</v>
      </c>
      <c r="E38" s="14">
        <v>100000</v>
      </c>
      <c r="F38" s="14"/>
      <c r="G38" s="7">
        <f t="shared" si="6"/>
        <v>100000</v>
      </c>
      <c r="H38" s="75"/>
      <c r="M38" s="22"/>
    </row>
    <row r="39" spans="1:21" ht="16.5" thickTop="1" thickBot="1" x14ac:dyDescent="0.3">
      <c r="A39" s="117"/>
      <c r="B39" s="119" t="s">
        <v>22</v>
      </c>
      <c r="C39" s="119"/>
      <c r="D39" s="120"/>
      <c r="E39" s="42">
        <f>SUM(E35:E35)</f>
        <v>112000</v>
      </c>
      <c r="F39" s="42">
        <f>SUM(F35:F35)</f>
        <v>30000</v>
      </c>
      <c r="G39" s="42">
        <f>SUM(G35:G35)</f>
        <v>142000</v>
      </c>
      <c r="H39" s="75"/>
      <c r="M39" s="22"/>
    </row>
    <row r="40" spans="1:21" ht="30" thickTop="1" thickBot="1" x14ac:dyDescent="0.3">
      <c r="A40" s="117"/>
      <c r="B40" s="115" t="s">
        <v>38</v>
      </c>
      <c r="C40" s="70" t="s">
        <v>24</v>
      </c>
      <c r="D40" s="40" t="s">
        <v>25</v>
      </c>
      <c r="E40" s="39">
        <f>SUM(E41:E43)</f>
        <v>1401050</v>
      </c>
      <c r="F40" s="39">
        <f t="shared" ref="F40:G40" si="7">SUM(F41:F43)</f>
        <v>-1021300</v>
      </c>
      <c r="G40" s="39">
        <f t="shared" si="7"/>
        <v>379750</v>
      </c>
      <c r="H40" s="75"/>
    </row>
    <row r="41" spans="1:21" ht="16.5" thickTop="1" thickBot="1" x14ac:dyDescent="0.3">
      <c r="A41" s="117"/>
      <c r="B41" s="115"/>
      <c r="C41" s="51"/>
      <c r="D41" s="11" t="s">
        <v>26</v>
      </c>
      <c r="E41" s="12">
        <v>1000000</v>
      </c>
      <c r="F41" s="12">
        <v>-1000000</v>
      </c>
      <c r="G41" s="12">
        <f>SUM(E41:F41)</f>
        <v>0</v>
      </c>
      <c r="H41" s="75"/>
    </row>
    <row r="42" spans="1:21" ht="16.5" thickTop="1" thickBot="1" x14ac:dyDescent="0.3">
      <c r="A42" s="117"/>
      <c r="B42" s="115"/>
      <c r="C42" s="51"/>
      <c r="D42" s="11" t="s">
        <v>97</v>
      </c>
      <c r="E42" s="46">
        <v>220000</v>
      </c>
      <c r="F42" s="12"/>
      <c r="G42" s="12">
        <f t="shared" ref="G42:G43" si="8">SUM(E42:F42)</f>
        <v>220000</v>
      </c>
      <c r="H42" s="75"/>
    </row>
    <row r="43" spans="1:21" ht="16.5" thickTop="1" thickBot="1" x14ac:dyDescent="0.3">
      <c r="A43" s="117"/>
      <c r="B43" s="115"/>
      <c r="C43" s="51"/>
      <c r="D43" s="11" t="s">
        <v>79</v>
      </c>
      <c r="E43" s="46">
        <v>181050</v>
      </c>
      <c r="F43" s="12">
        <v>-21300</v>
      </c>
      <c r="G43" s="12">
        <f t="shared" si="8"/>
        <v>159750</v>
      </c>
      <c r="H43" s="76"/>
    </row>
    <row r="44" spans="1:21" ht="16.5" thickTop="1" thickBot="1" x14ac:dyDescent="0.3">
      <c r="A44" s="117"/>
      <c r="B44" s="115"/>
      <c r="C44" s="70" t="s">
        <v>28</v>
      </c>
      <c r="D44" s="71" t="s">
        <v>29</v>
      </c>
      <c r="E44" s="72">
        <f>SUM(E45:E46)</f>
        <v>120000</v>
      </c>
      <c r="F44" s="72">
        <f t="shared" ref="F44:G44" si="9">SUM(F45:F46)</f>
        <v>108500</v>
      </c>
      <c r="G44" s="72">
        <f t="shared" si="9"/>
        <v>228500</v>
      </c>
      <c r="H44" s="75"/>
    </row>
    <row r="45" spans="1:21" ht="16.5" thickTop="1" thickBot="1" x14ac:dyDescent="0.3">
      <c r="A45" s="117"/>
      <c r="B45" s="115"/>
      <c r="C45" s="51"/>
      <c r="D45" s="48" t="s">
        <v>30</v>
      </c>
      <c r="E45" s="49">
        <v>100000</v>
      </c>
      <c r="F45" s="12">
        <v>100500</v>
      </c>
      <c r="G45" s="12">
        <f>SUM(E45:F45)</f>
        <v>200500</v>
      </c>
      <c r="H45" s="75"/>
    </row>
    <row r="46" spans="1:21" ht="16.5" thickTop="1" thickBot="1" x14ac:dyDescent="0.3">
      <c r="A46" s="117"/>
      <c r="B46" s="115"/>
      <c r="C46" s="51"/>
      <c r="D46" s="47" t="s">
        <v>31</v>
      </c>
      <c r="E46" s="49">
        <v>20000</v>
      </c>
      <c r="F46" s="12">
        <v>8000</v>
      </c>
      <c r="G46" s="12">
        <f>SUM(E46:F46)</f>
        <v>28000</v>
      </c>
      <c r="H46" s="75"/>
    </row>
    <row r="47" spans="1:21" ht="16.5" thickTop="1" thickBot="1" x14ac:dyDescent="0.3">
      <c r="A47" s="117"/>
      <c r="B47" s="115"/>
      <c r="C47" s="69" t="s">
        <v>32</v>
      </c>
      <c r="D47" s="41" t="s">
        <v>33</v>
      </c>
      <c r="E47" s="68">
        <f>SUM(E48:E51)</f>
        <v>186000</v>
      </c>
      <c r="F47" s="68">
        <f t="shared" ref="F47:G47" si="10">SUM(F48:F51)</f>
        <v>-106905</v>
      </c>
      <c r="G47" s="68">
        <f t="shared" si="10"/>
        <v>79095</v>
      </c>
    </row>
    <row r="48" spans="1:21" ht="16.5" thickTop="1" thickBot="1" x14ac:dyDescent="0.3">
      <c r="A48" s="117"/>
      <c r="B48" s="115"/>
      <c r="C48" s="52"/>
      <c r="D48" s="10" t="s">
        <v>81</v>
      </c>
      <c r="E48" s="12">
        <v>100000</v>
      </c>
      <c r="F48" s="12">
        <v>-100000</v>
      </c>
      <c r="G48" s="12">
        <f>SUM(E48:F48)</f>
        <v>0</v>
      </c>
    </row>
    <row r="49" spans="1:8" ht="16.5" thickTop="1" thickBot="1" x14ac:dyDescent="0.3">
      <c r="A49" s="117"/>
      <c r="B49" s="115"/>
      <c r="C49" s="52"/>
      <c r="D49" s="11" t="s">
        <v>80</v>
      </c>
      <c r="E49" s="12">
        <v>50000</v>
      </c>
      <c r="F49" s="12">
        <v>13095</v>
      </c>
      <c r="G49" s="12">
        <f t="shared" ref="G49:G51" si="11">SUM(E49:F49)</f>
        <v>63095</v>
      </c>
      <c r="H49" s="75"/>
    </row>
    <row r="50" spans="1:8" ht="16.5" thickTop="1" thickBot="1" x14ac:dyDescent="0.3">
      <c r="A50" s="117"/>
      <c r="B50" s="115"/>
      <c r="C50" s="52"/>
      <c r="D50" s="10" t="s">
        <v>35</v>
      </c>
      <c r="E50" s="12">
        <v>14000</v>
      </c>
      <c r="F50" s="12"/>
      <c r="G50" s="12">
        <f t="shared" si="11"/>
        <v>14000</v>
      </c>
    </row>
    <row r="51" spans="1:8" ht="16.5" thickTop="1" thickBot="1" x14ac:dyDescent="0.3">
      <c r="A51" s="117"/>
      <c r="B51" s="115"/>
      <c r="C51" s="52"/>
      <c r="D51" s="10" t="s">
        <v>34</v>
      </c>
      <c r="E51" s="12">
        <v>22000</v>
      </c>
      <c r="F51" s="12">
        <v>-20000</v>
      </c>
      <c r="G51" s="12">
        <f t="shared" si="11"/>
        <v>2000</v>
      </c>
    </row>
    <row r="52" spans="1:8" ht="16.5" thickTop="1" thickBot="1" x14ac:dyDescent="0.3">
      <c r="A52" s="117"/>
      <c r="B52" s="115"/>
      <c r="C52" s="66" t="s">
        <v>36</v>
      </c>
      <c r="D52" s="67" t="s">
        <v>27</v>
      </c>
      <c r="E52" s="68">
        <f>SUM(E53:E54)</f>
        <v>108920</v>
      </c>
      <c r="F52" s="68">
        <f t="shared" ref="F52:G52" si="12">SUM(F53:F54)</f>
        <v>0</v>
      </c>
      <c r="G52" s="68">
        <f t="shared" si="12"/>
        <v>108920</v>
      </c>
      <c r="H52" s="75"/>
    </row>
    <row r="53" spans="1:8" ht="16.5" thickTop="1" thickBot="1" x14ac:dyDescent="0.3">
      <c r="A53" s="117"/>
      <c r="B53" s="115"/>
      <c r="C53" s="80"/>
      <c r="D53" s="84" t="s">
        <v>95</v>
      </c>
      <c r="E53" s="81">
        <v>75000</v>
      </c>
      <c r="F53" s="82"/>
      <c r="G53" s="82">
        <f>SUM(E53:F53)</f>
        <v>75000</v>
      </c>
      <c r="H53" s="75"/>
    </row>
    <row r="54" spans="1:8" ht="16.5" thickTop="1" thickBot="1" x14ac:dyDescent="0.3">
      <c r="A54" s="117"/>
      <c r="B54" s="115"/>
      <c r="C54" s="52"/>
      <c r="D54" s="44" t="s">
        <v>96</v>
      </c>
      <c r="E54" s="45">
        <v>33920</v>
      </c>
      <c r="F54" s="12"/>
      <c r="G54" s="82">
        <f>SUM(E54:F54)</f>
        <v>33920</v>
      </c>
      <c r="H54" s="75"/>
    </row>
    <row r="55" spans="1:8" ht="16.5" thickTop="1" thickBot="1" x14ac:dyDescent="0.3">
      <c r="A55" s="117"/>
      <c r="B55" s="90" t="s">
        <v>37</v>
      </c>
      <c r="C55" s="91"/>
      <c r="D55" s="92"/>
      <c r="E55" s="24">
        <f>SUM(E40+E44+E47+E52)</f>
        <v>1815970</v>
      </c>
      <c r="F55" s="24">
        <f>SUM(F40+F44+F47+F52)</f>
        <v>-1019705</v>
      </c>
      <c r="G55" s="24">
        <f>SUM(G40+G44+G47+G52)</f>
        <v>796265</v>
      </c>
      <c r="H55" s="75"/>
    </row>
    <row r="56" spans="1:8" ht="20.25" thickTop="1" thickBot="1" x14ac:dyDescent="0.35">
      <c r="A56" s="118"/>
      <c r="B56" s="99" t="s">
        <v>39</v>
      </c>
      <c r="C56" s="100"/>
      <c r="D56" s="101"/>
      <c r="E56" s="55">
        <f>SUM(E34+E39+E55)</f>
        <v>3740972</v>
      </c>
      <c r="F56" s="55">
        <f>SUM(F34+F39+F55)</f>
        <v>-181602</v>
      </c>
      <c r="G56" s="55">
        <f>SUM(G34+G39+G55)</f>
        <v>3559370</v>
      </c>
      <c r="H56" s="75"/>
    </row>
    <row r="57" spans="1:8" ht="15.75" thickTop="1" x14ac:dyDescent="0.25">
      <c r="A57" s="87" t="s">
        <v>52</v>
      </c>
      <c r="B57" s="102" t="s">
        <v>48</v>
      </c>
      <c r="C57" s="63" t="s">
        <v>41</v>
      </c>
      <c r="D57" s="65" t="s">
        <v>42</v>
      </c>
      <c r="E57" s="60">
        <f>SUM(E58:E58)</f>
        <v>20240</v>
      </c>
      <c r="F57" s="60">
        <f t="shared" ref="F57:G57" si="13">SUM(F58:F58)</f>
        <v>0</v>
      </c>
      <c r="G57" s="60">
        <f t="shared" si="13"/>
        <v>20240</v>
      </c>
      <c r="H57" s="75"/>
    </row>
    <row r="58" spans="1:8" ht="20.25" customHeight="1" thickBot="1" x14ac:dyDescent="0.3">
      <c r="A58" s="88"/>
      <c r="B58" s="103"/>
      <c r="C58" s="10"/>
      <c r="D58" s="10" t="s">
        <v>43</v>
      </c>
      <c r="E58" s="12">
        <v>20240</v>
      </c>
      <c r="F58" s="12"/>
      <c r="G58" s="12">
        <f>SUM(E58:F58)</f>
        <v>20240</v>
      </c>
      <c r="H58" s="75"/>
    </row>
    <row r="59" spans="1:8" ht="15" customHeight="1" thickTop="1" thickBot="1" x14ac:dyDescent="0.3">
      <c r="A59" s="88"/>
      <c r="B59" s="90" t="s">
        <v>47</v>
      </c>
      <c r="C59" s="91"/>
      <c r="D59" s="92"/>
      <c r="E59" s="58">
        <f>SUM(E57)</f>
        <v>20240</v>
      </c>
      <c r="F59" s="58">
        <f>SUM(F57)</f>
        <v>0</v>
      </c>
      <c r="G59" s="58">
        <f>SUM(G57)</f>
        <v>20240</v>
      </c>
      <c r="H59" s="75"/>
    </row>
    <row r="60" spans="1:8" ht="64.5" customHeight="1" thickTop="1" x14ac:dyDescent="0.25">
      <c r="A60" s="88"/>
      <c r="B60" s="104" t="s">
        <v>85</v>
      </c>
      <c r="C60" s="63" t="s">
        <v>86</v>
      </c>
      <c r="D60" s="74" t="s">
        <v>87</v>
      </c>
      <c r="E60" s="64">
        <f>SUM(E61)</f>
        <v>80000</v>
      </c>
      <c r="F60" s="64">
        <f t="shared" ref="F60:G60" si="14">SUM(F61)</f>
        <v>0</v>
      </c>
      <c r="G60" s="64">
        <f t="shared" si="14"/>
        <v>80000</v>
      </c>
      <c r="H60" s="75"/>
    </row>
    <row r="61" spans="1:8" ht="27.75" customHeight="1" thickBot="1" x14ac:dyDescent="0.3">
      <c r="A61" s="88"/>
      <c r="B61" s="105"/>
      <c r="C61" s="10"/>
      <c r="D61" s="10" t="s">
        <v>88</v>
      </c>
      <c r="E61" s="57">
        <v>80000</v>
      </c>
      <c r="F61" s="57"/>
      <c r="G61" s="57">
        <f>SUM(E61:F61)</f>
        <v>80000</v>
      </c>
      <c r="H61" s="75"/>
    </row>
    <row r="62" spans="1:8" ht="29.25" customHeight="1" thickTop="1" thickBot="1" x14ac:dyDescent="0.3">
      <c r="A62" s="88"/>
      <c r="B62" s="90" t="s">
        <v>89</v>
      </c>
      <c r="C62" s="91"/>
      <c r="D62" s="92"/>
      <c r="E62" s="58">
        <f t="shared" ref="E62:G62" si="15">SUM(E60)</f>
        <v>80000</v>
      </c>
      <c r="F62" s="58">
        <f t="shared" si="15"/>
        <v>0</v>
      </c>
      <c r="G62" s="58">
        <f t="shared" si="15"/>
        <v>80000</v>
      </c>
      <c r="H62" s="75"/>
    </row>
    <row r="63" spans="1:8" ht="60.75" customHeight="1" thickTop="1" x14ac:dyDescent="0.25">
      <c r="A63" s="88"/>
      <c r="B63" s="104" t="s">
        <v>50</v>
      </c>
      <c r="C63" s="63" t="s">
        <v>44</v>
      </c>
      <c r="D63" s="63" t="s">
        <v>45</v>
      </c>
      <c r="E63" s="64">
        <f>SUM(E64)</f>
        <v>95000</v>
      </c>
      <c r="F63" s="64">
        <f t="shared" ref="F63:G63" si="16">SUM(F64)</f>
        <v>-85000</v>
      </c>
      <c r="G63" s="64">
        <f t="shared" si="16"/>
        <v>10000</v>
      </c>
      <c r="H63" s="75"/>
    </row>
    <row r="64" spans="1:8" ht="20.25" customHeight="1" thickBot="1" x14ac:dyDescent="0.3">
      <c r="A64" s="88"/>
      <c r="B64" s="105"/>
      <c r="C64" s="10"/>
      <c r="D64" s="10" t="s">
        <v>46</v>
      </c>
      <c r="E64" s="57">
        <v>95000</v>
      </c>
      <c r="F64" s="57">
        <v>-85000</v>
      </c>
      <c r="G64" s="57">
        <f>SUM(E64:F64)</f>
        <v>10000</v>
      </c>
      <c r="H64" s="75"/>
    </row>
    <row r="65" spans="1:8" ht="16.5" thickTop="1" thickBot="1" x14ac:dyDescent="0.3">
      <c r="A65" s="88"/>
      <c r="B65" s="90" t="s">
        <v>49</v>
      </c>
      <c r="C65" s="91"/>
      <c r="D65" s="92"/>
      <c r="E65" s="58">
        <f t="shared" ref="E65:G65" si="17">SUM(E63)</f>
        <v>95000</v>
      </c>
      <c r="F65" s="58">
        <f t="shared" si="17"/>
        <v>-85000</v>
      </c>
      <c r="G65" s="58">
        <f t="shared" si="17"/>
        <v>10000</v>
      </c>
      <c r="H65" s="75"/>
    </row>
    <row r="66" spans="1:8" ht="21.75" customHeight="1" thickTop="1" thickBot="1" x14ac:dyDescent="0.35">
      <c r="A66" s="89"/>
      <c r="B66" s="99" t="s">
        <v>51</v>
      </c>
      <c r="C66" s="100"/>
      <c r="D66" s="101"/>
      <c r="E66" s="55">
        <f t="shared" ref="E66:G66" si="18">SUM(E59+E62+E65)</f>
        <v>195240</v>
      </c>
      <c r="F66" s="55">
        <f t="shared" si="18"/>
        <v>-85000</v>
      </c>
      <c r="G66" s="55">
        <f t="shared" si="18"/>
        <v>110240</v>
      </c>
      <c r="H66" s="75"/>
    </row>
    <row r="67" spans="1:8" ht="29.25" thickTop="1" x14ac:dyDescent="0.25">
      <c r="A67" s="97" t="s">
        <v>78</v>
      </c>
      <c r="B67" s="93" t="s">
        <v>62</v>
      </c>
      <c r="C67" s="59" t="s">
        <v>53</v>
      </c>
      <c r="D67" s="62" t="s">
        <v>54</v>
      </c>
      <c r="E67" s="60">
        <f>SUM(E68:E70)</f>
        <v>136700</v>
      </c>
      <c r="F67" s="60">
        <f t="shared" ref="F67:G67" si="19">SUM(F68:F70)</f>
        <v>-9100</v>
      </c>
      <c r="G67" s="60">
        <f t="shared" si="19"/>
        <v>127600</v>
      </c>
      <c r="H67" s="75"/>
    </row>
    <row r="68" spans="1:8" x14ac:dyDescent="0.25">
      <c r="A68" s="98"/>
      <c r="B68" s="94"/>
      <c r="C68" s="10"/>
      <c r="D68" s="10" t="s">
        <v>55</v>
      </c>
      <c r="E68" s="12">
        <v>88000</v>
      </c>
      <c r="F68" s="12">
        <v>-3000</v>
      </c>
      <c r="G68" s="12">
        <f>SUM(E68:F68)</f>
        <v>85000</v>
      </c>
      <c r="H68" s="75"/>
    </row>
    <row r="69" spans="1:8" x14ac:dyDescent="0.25">
      <c r="A69" s="98"/>
      <c r="B69" s="94"/>
      <c r="C69" s="10"/>
      <c r="D69" s="10" t="s">
        <v>56</v>
      </c>
      <c r="E69" s="12">
        <v>42600</v>
      </c>
      <c r="F69" s="12"/>
      <c r="G69" s="12">
        <f t="shared" ref="G69:G70" si="20">SUM(E69:F69)</f>
        <v>42600</v>
      </c>
      <c r="H69" s="75"/>
    </row>
    <row r="70" spans="1:8" x14ac:dyDescent="0.25">
      <c r="A70" s="98"/>
      <c r="B70" s="94"/>
      <c r="C70" s="10"/>
      <c r="D70" s="11" t="s">
        <v>57</v>
      </c>
      <c r="E70" s="12">
        <v>6100</v>
      </c>
      <c r="F70" s="12">
        <v>-6100</v>
      </c>
      <c r="G70" s="12">
        <f t="shared" si="20"/>
        <v>0</v>
      </c>
      <c r="H70" s="75"/>
    </row>
    <row r="71" spans="1:8" x14ac:dyDescent="0.25">
      <c r="A71" s="98"/>
      <c r="B71" s="94"/>
      <c r="C71" s="59" t="s">
        <v>58</v>
      </c>
      <c r="D71" s="62" t="s">
        <v>59</v>
      </c>
      <c r="E71" s="60">
        <f>SUM(E72)</f>
        <v>21000</v>
      </c>
      <c r="F71" s="60">
        <f t="shared" ref="F71:G71" si="21">SUM(F72)</f>
        <v>0</v>
      </c>
      <c r="G71" s="60">
        <f t="shared" si="21"/>
        <v>21000</v>
      </c>
      <c r="H71" s="75"/>
    </row>
    <row r="72" spans="1:8" ht="15.75" thickBot="1" x14ac:dyDescent="0.3">
      <c r="A72" s="98"/>
      <c r="B72" s="95"/>
      <c r="C72" s="10"/>
      <c r="D72" s="10" t="s">
        <v>60</v>
      </c>
      <c r="E72" s="57">
        <v>21000</v>
      </c>
      <c r="F72" s="57"/>
      <c r="G72" s="57">
        <f>SUM(E72:F72)</f>
        <v>21000</v>
      </c>
      <c r="H72" s="75"/>
    </row>
    <row r="73" spans="1:8" ht="16.5" thickTop="1" thickBot="1" x14ac:dyDescent="0.3">
      <c r="A73" s="98"/>
      <c r="B73" s="90" t="s">
        <v>61</v>
      </c>
      <c r="C73" s="91"/>
      <c r="D73" s="92"/>
      <c r="E73" s="58">
        <f t="shared" ref="E73:G73" si="22">SUM(E67+E71)</f>
        <v>157700</v>
      </c>
      <c r="F73" s="58">
        <f t="shared" si="22"/>
        <v>-9100</v>
      </c>
      <c r="G73" s="58">
        <f t="shared" si="22"/>
        <v>148600</v>
      </c>
      <c r="H73" s="75"/>
    </row>
    <row r="74" spans="1:8" ht="15.75" thickTop="1" x14ac:dyDescent="0.25">
      <c r="A74" s="98"/>
      <c r="B74" s="96" t="s">
        <v>76</v>
      </c>
      <c r="C74" s="56" t="s">
        <v>63</v>
      </c>
      <c r="D74" s="56" t="s">
        <v>64</v>
      </c>
      <c r="E74" s="54">
        <f>SUM(E75:E75)</f>
        <v>9000</v>
      </c>
      <c r="F74" s="54">
        <f t="shared" ref="F74:G74" si="23">SUM(F75:F75)</f>
        <v>0</v>
      </c>
      <c r="G74" s="54">
        <f t="shared" si="23"/>
        <v>9000</v>
      </c>
      <c r="H74" s="75"/>
    </row>
    <row r="75" spans="1:8" x14ac:dyDescent="0.25">
      <c r="A75" s="98"/>
      <c r="B75" s="94"/>
      <c r="C75" s="10"/>
      <c r="D75" s="10" t="s">
        <v>65</v>
      </c>
      <c r="E75" s="12">
        <v>9000</v>
      </c>
      <c r="F75" s="12"/>
      <c r="G75" s="12">
        <f>SUM(E75:F75)</f>
        <v>9000</v>
      </c>
      <c r="H75" s="75"/>
    </row>
    <row r="76" spans="1:8" ht="28.5" x14ac:dyDescent="0.25">
      <c r="A76" s="98"/>
      <c r="B76" s="94"/>
      <c r="C76" s="59" t="s">
        <v>66</v>
      </c>
      <c r="D76" s="62" t="s">
        <v>67</v>
      </c>
      <c r="E76" s="60">
        <f>SUM(E77:E77)</f>
        <v>227180</v>
      </c>
      <c r="F76" s="60">
        <f t="shared" ref="F76:G76" si="24">SUM(F77:F77)</f>
        <v>-184585</v>
      </c>
      <c r="G76" s="60">
        <f t="shared" si="24"/>
        <v>42595</v>
      </c>
      <c r="H76" s="75"/>
    </row>
    <row r="77" spans="1:8" x14ac:dyDescent="0.25">
      <c r="A77" s="98"/>
      <c r="B77" s="94"/>
      <c r="C77" s="10"/>
      <c r="D77" s="10" t="s">
        <v>68</v>
      </c>
      <c r="E77" s="12">
        <v>227180</v>
      </c>
      <c r="F77" s="12">
        <v>-184585</v>
      </c>
      <c r="G77" s="12">
        <f>SUM(E77:F77)</f>
        <v>42595</v>
      </c>
      <c r="H77" s="75"/>
    </row>
    <row r="78" spans="1:8" x14ac:dyDescent="0.25">
      <c r="A78" s="98"/>
      <c r="B78" s="94"/>
      <c r="C78" s="61" t="s">
        <v>69</v>
      </c>
      <c r="D78" s="59" t="s">
        <v>70</v>
      </c>
      <c r="E78" s="60">
        <f>SUM(E79:E80)</f>
        <v>15000</v>
      </c>
      <c r="F78" s="60">
        <f t="shared" ref="F78:G78" si="25">SUM(F79:F80)</f>
        <v>3500</v>
      </c>
      <c r="G78" s="60">
        <f t="shared" si="25"/>
        <v>18500</v>
      </c>
      <c r="H78" s="75"/>
    </row>
    <row r="79" spans="1:8" x14ac:dyDescent="0.25">
      <c r="A79" s="98"/>
      <c r="B79" s="94"/>
      <c r="C79" s="10"/>
      <c r="D79" s="10" t="s">
        <v>71</v>
      </c>
      <c r="E79" s="12">
        <v>13000</v>
      </c>
      <c r="F79" s="12">
        <v>3500</v>
      </c>
      <c r="G79" s="12">
        <f>SUM(E79:F79)</f>
        <v>16500</v>
      </c>
      <c r="H79" s="75"/>
    </row>
    <row r="80" spans="1:8" x14ac:dyDescent="0.25">
      <c r="A80" s="98"/>
      <c r="B80" s="94"/>
      <c r="C80" s="10"/>
      <c r="D80" s="10" t="s">
        <v>72</v>
      </c>
      <c r="E80" s="12">
        <v>2000</v>
      </c>
      <c r="F80" s="12"/>
      <c r="G80" s="12">
        <f>SUM(E80:F80)</f>
        <v>2000</v>
      </c>
      <c r="H80" s="75"/>
    </row>
    <row r="81" spans="1:8" x14ac:dyDescent="0.25">
      <c r="A81" s="98"/>
      <c r="B81" s="94"/>
      <c r="C81" s="59" t="s">
        <v>73</v>
      </c>
      <c r="D81" s="59" t="s">
        <v>74</v>
      </c>
      <c r="E81" s="60">
        <f>SUM(E82:E82)</f>
        <v>320000</v>
      </c>
      <c r="F81" s="60">
        <f t="shared" ref="F81:G81" si="26">SUM(F82:F82)</f>
        <v>-33300</v>
      </c>
      <c r="G81" s="60">
        <f t="shared" si="26"/>
        <v>286700</v>
      </c>
      <c r="H81" s="75"/>
    </row>
    <row r="82" spans="1:8" ht="15.75" thickBot="1" x14ac:dyDescent="0.3">
      <c r="A82" s="98"/>
      <c r="B82" s="95"/>
      <c r="C82" s="10"/>
      <c r="D82" s="10" t="s">
        <v>98</v>
      </c>
      <c r="E82" s="57">
        <v>320000</v>
      </c>
      <c r="F82" s="57">
        <v>-33300</v>
      </c>
      <c r="G82" s="57">
        <f>SUM(E82:F82)</f>
        <v>286700</v>
      </c>
      <c r="H82" s="75"/>
    </row>
    <row r="83" spans="1:8" ht="16.5" thickTop="1" thickBot="1" x14ac:dyDescent="0.3">
      <c r="A83" s="98"/>
      <c r="B83" s="90" t="s">
        <v>75</v>
      </c>
      <c r="C83" s="91"/>
      <c r="D83" s="92"/>
      <c r="E83" s="58">
        <f>SUM(E74+E76+E78+E81)</f>
        <v>571180</v>
      </c>
      <c r="F83" s="58">
        <f>SUM(F74+F76+F78+F81)</f>
        <v>-214385</v>
      </c>
      <c r="G83" s="58">
        <f>SUM(G74+G76+G78+G81)</f>
        <v>356795</v>
      </c>
      <c r="H83" s="75"/>
    </row>
    <row r="84" spans="1:8" ht="19.5" thickTop="1" x14ac:dyDescent="0.3">
      <c r="A84" s="98"/>
      <c r="B84" s="99" t="s">
        <v>77</v>
      </c>
      <c r="C84" s="100"/>
      <c r="D84" s="101"/>
      <c r="E84" s="55">
        <f t="shared" ref="E84:G84" si="27">SUM(E73+E83)</f>
        <v>728880</v>
      </c>
      <c r="F84" s="55">
        <f t="shared" si="27"/>
        <v>-223485</v>
      </c>
      <c r="G84" s="55">
        <f t="shared" si="27"/>
        <v>505395</v>
      </c>
      <c r="H84" s="75"/>
    </row>
    <row r="85" spans="1:8" x14ac:dyDescent="0.25">
      <c r="A85" s="4"/>
      <c r="B85" s="4"/>
      <c r="C85" s="4"/>
      <c r="D85" s="4"/>
      <c r="E85" s="50"/>
      <c r="F85" s="50"/>
      <c r="G85" s="50"/>
    </row>
    <row r="86" spans="1:8" ht="15" customHeight="1" x14ac:dyDescent="0.25">
      <c r="A86" s="86" t="s">
        <v>104</v>
      </c>
      <c r="B86" s="86"/>
      <c r="C86" s="86"/>
      <c r="D86" s="86"/>
      <c r="E86" s="86"/>
      <c r="F86" s="86"/>
      <c r="G86" s="86"/>
    </row>
    <row r="87" spans="1:8" x14ac:dyDescent="0.25">
      <c r="A87" s="86"/>
      <c r="B87" s="86"/>
      <c r="C87" s="86"/>
      <c r="D87" s="86"/>
      <c r="E87" s="86"/>
      <c r="F87" s="86"/>
      <c r="G87" s="86"/>
    </row>
    <row r="88" spans="1:8" x14ac:dyDescent="0.25">
      <c r="A88" s="86"/>
      <c r="B88" s="86"/>
      <c r="C88" s="86"/>
      <c r="D88" s="86"/>
      <c r="E88" s="86"/>
      <c r="F88" s="86"/>
      <c r="G88" s="86"/>
    </row>
    <row r="89" spans="1:8" x14ac:dyDescent="0.25">
      <c r="A89" s="86"/>
      <c r="B89" s="86"/>
      <c r="C89" s="86"/>
      <c r="D89" s="86"/>
      <c r="E89" s="86"/>
      <c r="F89" s="86"/>
      <c r="G89" s="86"/>
    </row>
    <row r="90" spans="1:8" x14ac:dyDescent="0.25">
      <c r="A90" s="86"/>
      <c r="B90" s="86"/>
      <c r="C90" s="86"/>
      <c r="D90" s="86"/>
      <c r="E90" s="86"/>
      <c r="F90" s="86"/>
      <c r="G90" s="86"/>
    </row>
    <row r="91" spans="1:8" x14ac:dyDescent="0.25">
      <c r="A91" s="86"/>
      <c r="B91" s="86"/>
      <c r="C91" s="86"/>
      <c r="D91" s="86"/>
      <c r="E91" s="86"/>
      <c r="F91" s="86"/>
      <c r="G91" s="86"/>
    </row>
    <row r="92" spans="1:8" x14ac:dyDescent="0.25">
      <c r="A92" s="86"/>
      <c r="B92" s="86"/>
      <c r="C92" s="86"/>
      <c r="D92" s="86"/>
      <c r="E92" s="86"/>
      <c r="F92" s="86"/>
      <c r="G92" s="86"/>
    </row>
    <row r="93" spans="1:8" x14ac:dyDescent="0.25">
      <c r="A93" s="86"/>
      <c r="B93" s="86"/>
      <c r="C93" s="86"/>
      <c r="D93" s="86"/>
      <c r="E93" s="86"/>
      <c r="F93" s="86"/>
      <c r="G93" s="86"/>
    </row>
    <row r="94" spans="1:8" x14ac:dyDescent="0.25">
      <c r="A94" s="86"/>
      <c r="B94" s="86"/>
      <c r="C94" s="86"/>
      <c r="D94" s="86"/>
      <c r="E94" s="86"/>
      <c r="F94" s="86"/>
      <c r="G94" s="86"/>
    </row>
    <row r="95" spans="1:8" x14ac:dyDescent="0.25">
      <c r="A95" s="86"/>
      <c r="B95" s="86"/>
      <c r="C95" s="86"/>
      <c r="D95" s="86"/>
      <c r="E95" s="86"/>
      <c r="F95" s="86"/>
      <c r="G95" s="86"/>
    </row>
    <row r="96" spans="1:8" x14ac:dyDescent="0.25">
      <c r="A96" s="86"/>
      <c r="B96" s="86"/>
      <c r="C96" s="86"/>
      <c r="D96" s="86"/>
      <c r="E96" s="86"/>
      <c r="F96" s="86"/>
      <c r="G96" s="86"/>
    </row>
    <row r="97" spans="1:7" x14ac:dyDescent="0.25">
      <c r="A97" s="86"/>
      <c r="B97" s="86"/>
      <c r="C97" s="86"/>
      <c r="D97" s="86"/>
      <c r="E97" s="86"/>
      <c r="F97" s="86"/>
      <c r="G97" s="86"/>
    </row>
    <row r="98" spans="1:7" x14ac:dyDescent="0.25">
      <c r="A98" s="86"/>
      <c r="B98" s="86"/>
      <c r="C98" s="86"/>
      <c r="D98" s="86"/>
      <c r="E98" s="86"/>
      <c r="F98" s="86"/>
      <c r="G98" s="86"/>
    </row>
    <row r="99" spans="1:7" x14ac:dyDescent="0.25">
      <c r="A99" s="4"/>
      <c r="B99" s="4"/>
      <c r="C99" s="4"/>
      <c r="D99" s="4"/>
      <c r="E99" s="50"/>
      <c r="F99" s="50"/>
      <c r="G99" s="50"/>
    </row>
    <row r="100" spans="1:7" x14ac:dyDescent="0.25">
      <c r="A100" s="4"/>
      <c r="B100" s="4"/>
      <c r="C100" s="4"/>
      <c r="D100" s="4"/>
      <c r="E100" s="50"/>
      <c r="F100" s="50"/>
      <c r="G100" s="50"/>
    </row>
    <row r="101" spans="1:7" x14ac:dyDescent="0.25">
      <c r="A101" s="4"/>
      <c r="B101" s="4"/>
      <c r="C101" s="4"/>
      <c r="D101" s="4"/>
      <c r="E101" s="50"/>
      <c r="F101" s="50"/>
      <c r="G101" s="50"/>
    </row>
    <row r="102" spans="1:7" x14ac:dyDescent="0.25">
      <c r="A102" s="4"/>
      <c r="B102" s="4"/>
      <c r="C102" s="4"/>
      <c r="D102" s="4"/>
      <c r="E102" s="50"/>
      <c r="F102" s="50"/>
      <c r="G102" s="50"/>
    </row>
    <row r="103" spans="1:7" x14ac:dyDescent="0.25">
      <c r="A103" s="4"/>
      <c r="B103" s="4"/>
      <c r="C103" s="4"/>
      <c r="D103" s="4"/>
      <c r="E103" s="50"/>
      <c r="F103" s="50"/>
      <c r="G103" s="50"/>
    </row>
    <row r="104" spans="1:7" x14ac:dyDescent="0.25">
      <c r="A104" s="4"/>
      <c r="B104" s="4"/>
      <c r="C104" s="4"/>
      <c r="D104" s="4"/>
      <c r="E104" s="50"/>
      <c r="F104" s="50"/>
      <c r="G104" s="50"/>
    </row>
    <row r="105" spans="1:7" x14ac:dyDescent="0.25">
      <c r="A105" s="4"/>
      <c r="B105" s="4"/>
      <c r="C105" s="4"/>
      <c r="D105" s="4"/>
      <c r="E105" s="50"/>
      <c r="F105" s="50"/>
      <c r="G105" s="50"/>
    </row>
    <row r="106" spans="1:7" x14ac:dyDescent="0.25">
      <c r="A106" s="4"/>
      <c r="B106" s="4"/>
      <c r="C106" s="4"/>
      <c r="D106" s="4"/>
      <c r="E106" s="50"/>
      <c r="F106" s="50"/>
      <c r="G106" s="50"/>
    </row>
    <row r="107" spans="1:7" x14ac:dyDescent="0.25">
      <c r="A107" s="4"/>
      <c r="B107" s="4"/>
      <c r="C107" s="4"/>
      <c r="D107" s="4"/>
      <c r="E107" s="50"/>
      <c r="F107" s="50"/>
      <c r="G107" s="50"/>
    </row>
    <row r="108" spans="1:7" x14ac:dyDescent="0.25">
      <c r="A108" s="4"/>
      <c r="B108" s="4"/>
      <c r="C108" s="4"/>
      <c r="D108" s="4"/>
      <c r="E108" s="50"/>
      <c r="F108" s="50"/>
      <c r="G108" s="50"/>
    </row>
    <row r="109" spans="1:7" x14ac:dyDescent="0.25">
      <c r="A109" s="4"/>
      <c r="B109" s="4"/>
      <c r="C109" s="4"/>
      <c r="D109" s="4"/>
      <c r="E109" s="50"/>
      <c r="F109" s="50"/>
      <c r="G109" s="50"/>
    </row>
    <row r="110" spans="1:7" x14ac:dyDescent="0.25">
      <c r="A110" s="4"/>
      <c r="B110" s="4"/>
      <c r="C110" s="4"/>
      <c r="D110" s="4"/>
      <c r="E110" s="50"/>
      <c r="F110" s="50"/>
      <c r="G110" s="50"/>
    </row>
    <row r="111" spans="1:7" x14ac:dyDescent="0.25">
      <c r="A111" s="4"/>
      <c r="B111" s="4"/>
      <c r="C111" s="4"/>
      <c r="D111" s="4"/>
      <c r="E111" s="50"/>
      <c r="F111" s="50"/>
      <c r="G111" s="50"/>
    </row>
    <row r="112" spans="1:7" x14ac:dyDescent="0.25">
      <c r="A112" s="4"/>
      <c r="B112" s="4"/>
      <c r="C112" s="4"/>
      <c r="D112" s="4"/>
      <c r="E112" s="50"/>
      <c r="F112" s="50"/>
      <c r="G112" s="50"/>
    </row>
    <row r="113" spans="1:7" x14ac:dyDescent="0.25">
      <c r="A113" s="4"/>
      <c r="B113" s="4"/>
      <c r="C113" s="4"/>
      <c r="D113" s="4"/>
      <c r="E113" s="50"/>
      <c r="F113" s="50"/>
      <c r="G113" s="50"/>
    </row>
    <row r="114" spans="1:7" x14ac:dyDescent="0.25">
      <c r="A114" s="4"/>
      <c r="B114" s="4"/>
      <c r="C114" s="4"/>
      <c r="D114" s="4"/>
      <c r="E114" s="50"/>
      <c r="F114" s="50"/>
      <c r="G114" s="50"/>
    </row>
    <row r="115" spans="1:7" x14ac:dyDescent="0.25">
      <c r="A115" s="4"/>
      <c r="B115" s="4"/>
      <c r="C115" s="4"/>
      <c r="D115" s="4"/>
      <c r="E115" s="50"/>
      <c r="F115" s="50"/>
      <c r="G115" s="50"/>
    </row>
    <row r="116" spans="1:7" x14ac:dyDescent="0.25">
      <c r="A116" s="4"/>
      <c r="B116" s="4"/>
      <c r="C116" s="4"/>
      <c r="D116" s="4"/>
      <c r="E116" s="50"/>
      <c r="F116" s="50"/>
      <c r="G116" s="50"/>
    </row>
    <row r="117" spans="1:7" x14ac:dyDescent="0.25">
      <c r="A117" s="4"/>
      <c r="B117" s="4"/>
      <c r="C117" s="4"/>
      <c r="D117" s="4"/>
      <c r="E117" s="50"/>
      <c r="F117" s="50"/>
      <c r="G117" s="50"/>
    </row>
    <row r="118" spans="1:7" x14ac:dyDescent="0.25">
      <c r="A118" s="4"/>
      <c r="B118" s="4"/>
      <c r="C118" s="4"/>
      <c r="D118" s="4"/>
      <c r="E118" s="50"/>
      <c r="F118" s="50"/>
      <c r="G118" s="50"/>
    </row>
    <row r="119" spans="1:7" x14ac:dyDescent="0.25">
      <c r="A119" s="4"/>
      <c r="B119" s="4"/>
      <c r="C119" s="4"/>
      <c r="D119" s="4"/>
      <c r="E119" s="50"/>
      <c r="F119" s="50"/>
      <c r="G119" s="50"/>
    </row>
    <row r="120" spans="1:7" x14ac:dyDescent="0.25">
      <c r="A120" s="4"/>
      <c r="B120" s="4"/>
      <c r="C120" s="4"/>
      <c r="D120" s="4"/>
      <c r="E120" s="50"/>
      <c r="F120" s="50"/>
      <c r="G120" s="50"/>
    </row>
    <row r="121" spans="1:7" x14ac:dyDescent="0.25">
      <c r="A121" s="4"/>
      <c r="B121" s="4"/>
      <c r="C121" s="4"/>
      <c r="D121" s="4"/>
      <c r="E121" s="50"/>
      <c r="F121" s="50"/>
      <c r="G121" s="50"/>
    </row>
    <row r="122" spans="1:7" x14ac:dyDescent="0.25">
      <c r="A122" s="4"/>
      <c r="B122" s="4"/>
      <c r="C122" s="4"/>
      <c r="D122" s="4"/>
      <c r="E122" s="50"/>
      <c r="F122" s="50"/>
      <c r="G122" s="50"/>
    </row>
    <row r="123" spans="1:7" x14ac:dyDescent="0.25">
      <c r="A123" s="4"/>
      <c r="B123" s="4"/>
      <c r="C123" s="4"/>
      <c r="D123" s="4"/>
      <c r="E123" s="50"/>
      <c r="F123" s="50"/>
      <c r="G123" s="50"/>
    </row>
    <row r="124" spans="1:7" x14ac:dyDescent="0.25">
      <c r="A124" s="4"/>
      <c r="B124" s="4"/>
      <c r="C124" s="4"/>
      <c r="D124" s="4"/>
      <c r="E124" s="50"/>
      <c r="F124" s="50"/>
      <c r="G124" s="50"/>
    </row>
    <row r="125" spans="1:7" x14ac:dyDescent="0.25">
      <c r="A125" s="4"/>
      <c r="B125" s="4"/>
      <c r="C125" s="4"/>
      <c r="D125" s="4"/>
      <c r="E125" s="50"/>
      <c r="F125" s="50"/>
      <c r="G125" s="50"/>
    </row>
    <row r="126" spans="1:7" x14ac:dyDescent="0.25">
      <c r="A126" s="4"/>
      <c r="B126" s="4"/>
      <c r="C126" s="4"/>
      <c r="D126" s="4"/>
      <c r="E126" s="50"/>
      <c r="F126" s="50"/>
      <c r="G126" s="50"/>
    </row>
    <row r="127" spans="1:7" x14ac:dyDescent="0.25">
      <c r="A127" s="4"/>
      <c r="B127" s="4"/>
      <c r="C127" s="4"/>
      <c r="D127" s="4"/>
      <c r="E127" s="50"/>
      <c r="F127" s="50"/>
      <c r="G127" s="50"/>
    </row>
    <row r="128" spans="1:7" x14ac:dyDescent="0.25">
      <c r="A128" s="4"/>
      <c r="B128" s="4"/>
      <c r="C128" s="4"/>
      <c r="D128" s="4"/>
      <c r="E128" s="50"/>
      <c r="F128" s="50"/>
      <c r="G128" s="50"/>
    </row>
    <row r="129" spans="1:7" x14ac:dyDescent="0.25">
      <c r="A129" s="4"/>
      <c r="B129" s="4"/>
      <c r="C129" s="4"/>
      <c r="D129" s="4"/>
      <c r="E129" s="50"/>
      <c r="F129" s="50"/>
      <c r="G129" s="50"/>
    </row>
    <row r="130" spans="1:7" x14ac:dyDescent="0.25">
      <c r="A130" s="4"/>
      <c r="B130" s="4"/>
      <c r="C130" s="4"/>
      <c r="D130" s="4"/>
      <c r="E130" s="50"/>
      <c r="F130" s="50"/>
      <c r="G130" s="50"/>
    </row>
    <row r="131" spans="1:7" x14ac:dyDescent="0.25">
      <c r="A131" s="4"/>
      <c r="B131" s="4"/>
      <c r="C131" s="4"/>
      <c r="D131" s="4"/>
      <c r="E131" s="50"/>
      <c r="F131" s="50"/>
      <c r="G131" s="50"/>
    </row>
    <row r="132" spans="1:7" x14ac:dyDescent="0.25">
      <c r="A132" s="4"/>
      <c r="B132" s="4"/>
      <c r="C132" s="4"/>
      <c r="D132" s="4"/>
      <c r="E132" s="50"/>
      <c r="F132" s="50"/>
      <c r="G132" s="50"/>
    </row>
    <row r="133" spans="1:7" x14ac:dyDescent="0.25">
      <c r="A133" s="4"/>
      <c r="B133" s="4"/>
      <c r="C133" s="4"/>
      <c r="D133" s="4"/>
      <c r="E133" s="50"/>
      <c r="F133" s="50"/>
      <c r="G133" s="50"/>
    </row>
    <row r="134" spans="1:7" x14ac:dyDescent="0.25">
      <c r="A134" s="4"/>
      <c r="B134" s="4"/>
      <c r="C134" s="4"/>
      <c r="D134" s="4"/>
      <c r="E134" s="50"/>
      <c r="F134" s="50"/>
      <c r="G134" s="50"/>
    </row>
    <row r="135" spans="1:7" x14ac:dyDescent="0.25">
      <c r="A135" s="4"/>
      <c r="B135" s="4"/>
      <c r="C135" s="4"/>
      <c r="D135" s="4"/>
      <c r="E135" s="50"/>
      <c r="F135" s="50"/>
      <c r="G135" s="50"/>
    </row>
    <row r="136" spans="1:7" x14ac:dyDescent="0.25">
      <c r="A136" s="4"/>
      <c r="B136" s="4"/>
      <c r="C136" s="4"/>
      <c r="D136" s="4"/>
      <c r="E136" s="50"/>
      <c r="F136" s="50"/>
      <c r="G136" s="50"/>
    </row>
    <row r="137" spans="1:7" x14ac:dyDescent="0.25">
      <c r="A137" s="4"/>
      <c r="B137" s="4"/>
      <c r="C137" s="4"/>
      <c r="D137" s="4"/>
      <c r="E137" s="50"/>
      <c r="F137" s="50"/>
      <c r="G137" s="50"/>
    </row>
    <row r="138" spans="1:7" x14ac:dyDescent="0.25">
      <c r="A138" s="4"/>
      <c r="B138" s="4"/>
      <c r="C138" s="4"/>
      <c r="D138" s="4"/>
      <c r="E138" s="50"/>
      <c r="F138" s="50"/>
      <c r="G138" s="50"/>
    </row>
    <row r="139" spans="1:7" x14ac:dyDescent="0.25">
      <c r="A139" s="4"/>
      <c r="B139" s="4"/>
      <c r="C139" s="4"/>
      <c r="D139" s="4"/>
      <c r="E139" s="50"/>
      <c r="F139" s="50"/>
      <c r="G139" s="50"/>
    </row>
    <row r="140" spans="1:7" x14ac:dyDescent="0.25">
      <c r="A140" s="4"/>
      <c r="B140" s="4"/>
      <c r="C140" s="4"/>
      <c r="D140" s="4"/>
      <c r="E140" s="50"/>
      <c r="F140" s="50"/>
      <c r="G140" s="50"/>
    </row>
    <row r="141" spans="1:7" x14ac:dyDescent="0.25">
      <c r="A141" s="4"/>
      <c r="B141" s="4"/>
      <c r="C141" s="4"/>
      <c r="D141" s="4"/>
      <c r="E141" s="50"/>
      <c r="F141" s="50"/>
      <c r="G141" s="50"/>
    </row>
    <row r="142" spans="1:7" x14ac:dyDescent="0.25">
      <c r="A142" s="4"/>
      <c r="B142" s="4"/>
      <c r="C142" s="4"/>
      <c r="D142" s="4"/>
      <c r="E142" s="50"/>
      <c r="F142" s="50"/>
      <c r="G142" s="50"/>
    </row>
    <row r="143" spans="1:7" x14ac:dyDescent="0.25">
      <c r="A143" s="4"/>
      <c r="B143" s="4"/>
      <c r="C143" s="4"/>
      <c r="D143" s="4"/>
      <c r="E143" s="50"/>
      <c r="F143" s="50"/>
      <c r="G143" s="50"/>
    </row>
    <row r="144" spans="1:7" x14ac:dyDescent="0.25">
      <c r="A144" s="4"/>
      <c r="B144" s="4"/>
      <c r="C144" s="4"/>
      <c r="D144" s="4"/>
      <c r="E144" s="50"/>
      <c r="F144" s="50"/>
      <c r="G144" s="50"/>
    </row>
    <row r="145" spans="1:7" x14ac:dyDescent="0.25">
      <c r="A145" s="4"/>
      <c r="B145" s="4"/>
      <c r="C145" s="4"/>
      <c r="D145" s="4"/>
      <c r="E145" s="50"/>
      <c r="F145" s="50"/>
      <c r="G145" s="50"/>
    </row>
    <row r="146" spans="1:7" x14ac:dyDescent="0.25">
      <c r="A146" s="4"/>
      <c r="B146" s="4"/>
      <c r="C146" s="4"/>
      <c r="D146" s="4"/>
      <c r="E146" s="50"/>
      <c r="F146" s="50"/>
      <c r="G146" s="50"/>
    </row>
    <row r="147" spans="1:7" x14ac:dyDescent="0.25">
      <c r="A147" s="4"/>
      <c r="B147" s="4"/>
      <c r="C147" s="4"/>
      <c r="D147" s="4"/>
      <c r="E147" s="50"/>
      <c r="F147" s="50"/>
      <c r="G147" s="50"/>
    </row>
    <row r="148" spans="1:7" x14ac:dyDescent="0.25">
      <c r="A148" s="4"/>
      <c r="B148" s="4"/>
      <c r="C148" s="4"/>
      <c r="D148" s="4"/>
      <c r="E148" s="50"/>
      <c r="F148" s="50"/>
      <c r="G148" s="50"/>
    </row>
    <row r="149" spans="1:7" x14ac:dyDescent="0.25">
      <c r="A149" s="4"/>
      <c r="B149" s="4"/>
      <c r="C149" s="4"/>
      <c r="D149" s="4"/>
      <c r="E149" s="50"/>
      <c r="F149" s="50"/>
      <c r="G149" s="50"/>
    </row>
    <row r="150" spans="1:7" x14ac:dyDescent="0.25">
      <c r="A150" s="4"/>
      <c r="B150" s="4"/>
      <c r="C150" s="4"/>
      <c r="D150" s="4"/>
      <c r="E150" s="50"/>
      <c r="F150" s="50"/>
      <c r="G150" s="50"/>
    </row>
    <row r="151" spans="1:7" x14ac:dyDescent="0.25">
      <c r="A151" s="4"/>
      <c r="B151" s="4"/>
      <c r="C151" s="4"/>
      <c r="D151" s="4"/>
      <c r="E151" s="50"/>
      <c r="F151" s="50"/>
      <c r="G151" s="50"/>
    </row>
    <row r="152" spans="1:7" x14ac:dyDescent="0.25">
      <c r="A152" s="4"/>
      <c r="B152" s="4"/>
      <c r="C152" s="4"/>
      <c r="D152" s="4"/>
      <c r="E152" s="50"/>
      <c r="F152" s="50"/>
      <c r="G152" s="50"/>
    </row>
    <row r="153" spans="1:7" x14ac:dyDescent="0.25">
      <c r="A153" s="4"/>
      <c r="B153" s="4"/>
      <c r="C153" s="4"/>
      <c r="D153" s="4"/>
      <c r="E153" s="50"/>
      <c r="F153" s="50"/>
      <c r="G153" s="50"/>
    </row>
    <row r="154" spans="1:7" x14ac:dyDescent="0.25">
      <c r="A154" s="4"/>
      <c r="B154" s="4"/>
      <c r="C154" s="4"/>
      <c r="D154" s="4"/>
      <c r="E154" s="50"/>
      <c r="F154" s="50"/>
      <c r="G154" s="50"/>
    </row>
    <row r="155" spans="1:7" x14ac:dyDescent="0.25">
      <c r="A155" s="4"/>
      <c r="B155" s="4"/>
      <c r="C155" s="4"/>
      <c r="D155" s="4"/>
      <c r="E155" s="50"/>
      <c r="F155" s="50"/>
      <c r="G155" s="50"/>
    </row>
    <row r="156" spans="1:7" x14ac:dyDescent="0.25">
      <c r="A156" s="4"/>
      <c r="B156" s="4"/>
      <c r="C156" s="4"/>
      <c r="D156" s="4"/>
      <c r="E156" s="50"/>
      <c r="F156" s="50"/>
      <c r="G156" s="50"/>
    </row>
    <row r="157" spans="1:7" x14ac:dyDescent="0.25">
      <c r="A157" s="4"/>
      <c r="B157" s="4"/>
      <c r="C157" s="4"/>
      <c r="D157" s="4"/>
      <c r="E157" s="50"/>
      <c r="F157" s="50"/>
      <c r="G157" s="50"/>
    </row>
    <row r="158" spans="1:7" x14ac:dyDescent="0.25">
      <c r="A158" s="4"/>
      <c r="B158" s="4"/>
      <c r="C158" s="4"/>
      <c r="D158" s="4"/>
      <c r="E158" s="50"/>
      <c r="F158" s="50"/>
      <c r="G158" s="50"/>
    </row>
    <row r="159" spans="1:7" x14ac:dyDescent="0.25">
      <c r="A159" s="4"/>
      <c r="B159" s="4"/>
      <c r="C159" s="4"/>
      <c r="D159" s="4"/>
      <c r="E159" s="50"/>
      <c r="F159" s="50"/>
      <c r="G159" s="50"/>
    </row>
    <row r="160" spans="1:7" x14ac:dyDescent="0.25">
      <c r="A160" s="4"/>
      <c r="B160" s="4"/>
      <c r="C160" s="4"/>
      <c r="D160" s="4"/>
      <c r="E160" s="50"/>
      <c r="F160" s="50"/>
      <c r="G160" s="50"/>
    </row>
    <row r="161" spans="1:7" x14ac:dyDescent="0.25">
      <c r="A161" s="4"/>
      <c r="B161" s="4"/>
      <c r="C161" s="4"/>
      <c r="D161" s="4"/>
      <c r="E161" s="50"/>
      <c r="F161" s="50"/>
      <c r="G161" s="50"/>
    </row>
    <row r="162" spans="1:7" x14ac:dyDescent="0.25">
      <c r="A162" s="4"/>
      <c r="B162" s="4"/>
      <c r="C162" s="4"/>
      <c r="D162" s="4"/>
      <c r="E162" s="50"/>
      <c r="F162" s="50"/>
      <c r="G162" s="50"/>
    </row>
    <row r="163" spans="1:7" x14ac:dyDescent="0.25">
      <c r="A163" s="4"/>
      <c r="B163" s="4"/>
      <c r="C163" s="4"/>
      <c r="D163" s="4"/>
      <c r="E163" s="50"/>
      <c r="F163" s="50"/>
      <c r="G163" s="50"/>
    </row>
    <row r="164" spans="1:7" x14ac:dyDescent="0.25">
      <c r="A164" s="4"/>
      <c r="B164" s="4"/>
      <c r="C164" s="4"/>
      <c r="D164" s="4"/>
      <c r="E164" s="50"/>
      <c r="F164" s="50"/>
      <c r="G164" s="50"/>
    </row>
    <row r="165" spans="1:7" x14ac:dyDescent="0.25">
      <c r="A165" s="4"/>
      <c r="B165" s="4"/>
      <c r="C165" s="4"/>
      <c r="D165" s="4"/>
      <c r="E165" s="50"/>
      <c r="F165" s="50"/>
      <c r="G165" s="50"/>
    </row>
    <row r="166" spans="1:7" x14ac:dyDescent="0.25">
      <c r="A166" s="4"/>
      <c r="B166" s="4"/>
      <c r="C166" s="4"/>
      <c r="D166" s="4"/>
      <c r="E166" s="50"/>
      <c r="F166" s="50"/>
      <c r="G166" s="50"/>
    </row>
    <row r="167" spans="1:7" x14ac:dyDescent="0.25">
      <c r="A167" s="4"/>
      <c r="B167" s="4"/>
      <c r="C167" s="4"/>
      <c r="D167" s="4"/>
      <c r="E167" s="50"/>
      <c r="F167" s="50"/>
      <c r="G167" s="50"/>
    </row>
    <row r="168" spans="1:7" x14ac:dyDescent="0.25">
      <c r="A168" s="4"/>
      <c r="B168" s="4"/>
      <c r="C168" s="4"/>
      <c r="D168" s="4"/>
      <c r="E168" s="50"/>
      <c r="F168" s="50"/>
      <c r="G168" s="50"/>
    </row>
    <row r="169" spans="1:7" x14ac:dyDescent="0.25">
      <c r="A169" s="4"/>
      <c r="B169" s="4"/>
      <c r="C169" s="4"/>
      <c r="D169" s="4"/>
      <c r="E169" s="50"/>
      <c r="F169" s="50"/>
      <c r="G169" s="50"/>
    </row>
    <row r="170" spans="1:7" x14ac:dyDescent="0.25">
      <c r="A170" s="4"/>
      <c r="B170" s="4"/>
      <c r="C170" s="4"/>
      <c r="D170" s="4"/>
      <c r="E170" s="50"/>
      <c r="F170" s="50"/>
      <c r="G170" s="50"/>
    </row>
    <row r="171" spans="1:7" x14ac:dyDescent="0.25">
      <c r="A171" s="4"/>
      <c r="B171" s="4"/>
      <c r="C171" s="4"/>
      <c r="D171" s="4"/>
      <c r="E171" s="50"/>
      <c r="F171" s="50"/>
      <c r="G171" s="50"/>
    </row>
    <row r="172" spans="1:7" x14ac:dyDescent="0.25">
      <c r="A172" s="4"/>
      <c r="B172" s="4"/>
      <c r="C172" s="4"/>
      <c r="D172" s="4"/>
      <c r="E172" s="50"/>
      <c r="F172" s="50"/>
      <c r="G172" s="50"/>
    </row>
    <row r="173" spans="1:7" x14ac:dyDescent="0.25">
      <c r="A173" s="4"/>
      <c r="B173" s="4"/>
      <c r="C173" s="4"/>
      <c r="D173" s="4"/>
      <c r="E173" s="50"/>
      <c r="F173" s="50"/>
      <c r="G173" s="50"/>
    </row>
    <row r="174" spans="1:7" x14ac:dyDescent="0.25">
      <c r="A174" s="4"/>
      <c r="B174" s="4"/>
      <c r="C174" s="4"/>
      <c r="D174" s="4"/>
      <c r="E174" s="50"/>
      <c r="F174" s="50"/>
      <c r="G174" s="50"/>
    </row>
    <row r="175" spans="1:7" x14ac:dyDescent="0.25">
      <c r="A175" s="4"/>
      <c r="B175" s="4"/>
      <c r="C175" s="4"/>
      <c r="D175" s="4"/>
      <c r="E175" s="50"/>
      <c r="F175" s="50"/>
      <c r="G175" s="50"/>
    </row>
    <row r="176" spans="1:7" x14ac:dyDescent="0.25">
      <c r="A176" s="4"/>
      <c r="B176" s="4"/>
      <c r="C176" s="4"/>
      <c r="D176" s="4"/>
      <c r="E176" s="50"/>
      <c r="F176" s="50"/>
      <c r="G176" s="50"/>
    </row>
    <row r="177" spans="1:7" x14ac:dyDescent="0.25">
      <c r="A177" s="4"/>
      <c r="B177" s="4"/>
      <c r="C177" s="4"/>
      <c r="D177" s="4"/>
      <c r="E177" s="50"/>
      <c r="F177" s="50"/>
      <c r="G177" s="50"/>
    </row>
    <row r="178" spans="1:7" x14ac:dyDescent="0.25">
      <c r="A178" s="4"/>
      <c r="B178" s="4"/>
      <c r="C178" s="4"/>
      <c r="D178" s="4"/>
      <c r="E178" s="50"/>
      <c r="F178" s="50"/>
      <c r="G178" s="50"/>
    </row>
    <row r="179" spans="1:7" x14ac:dyDescent="0.25">
      <c r="A179" s="4"/>
      <c r="B179" s="4"/>
      <c r="C179" s="4"/>
      <c r="D179" s="4"/>
      <c r="E179" s="50"/>
      <c r="F179" s="50"/>
      <c r="G179" s="50"/>
    </row>
    <row r="180" spans="1:7" x14ac:dyDescent="0.25">
      <c r="A180" s="4"/>
      <c r="B180" s="4"/>
      <c r="C180" s="4"/>
      <c r="D180" s="4"/>
      <c r="E180" s="50"/>
      <c r="F180" s="50"/>
      <c r="G180" s="50"/>
    </row>
    <row r="181" spans="1:7" x14ac:dyDescent="0.25">
      <c r="A181" s="4"/>
      <c r="B181" s="4"/>
      <c r="C181" s="4"/>
      <c r="D181" s="4"/>
      <c r="E181" s="50"/>
      <c r="F181" s="50"/>
      <c r="G181" s="50"/>
    </row>
    <row r="182" spans="1:7" x14ac:dyDescent="0.25">
      <c r="A182" s="4"/>
      <c r="B182" s="4"/>
      <c r="C182" s="4"/>
      <c r="D182" s="4"/>
      <c r="E182" s="50"/>
      <c r="F182" s="50"/>
      <c r="G182" s="50"/>
    </row>
    <row r="183" spans="1:7" x14ac:dyDescent="0.25">
      <c r="A183" s="4"/>
      <c r="B183" s="4"/>
      <c r="C183" s="4"/>
      <c r="D183" s="4"/>
      <c r="E183" s="50"/>
      <c r="F183" s="50"/>
      <c r="G183" s="50"/>
    </row>
    <row r="184" spans="1:7" x14ac:dyDescent="0.25">
      <c r="A184" s="4"/>
      <c r="B184" s="4"/>
      <c r="C184" s="4"/>
      <c r="D184" s="4"/>
      <c r="E184" s="50"/>
      <c r="F184" s="50"/>
      <c r="G184" s="50"/>
    </row>
    <row r="185" spans="1:7" x14ac:dyDescent="0.25">
      <c r="A185" s="4"/>
      <c r="B185" s="4"/>
      <c r="C185" s="4"/>
      <c r="D185" s="4"/>
      <c r="E185" s="50"/>
      <c r="F185" s="50"/>
      <c r="G185" s="50"/>
    </row>
    <row r="186" spans="1:7" x14ac:dyDescent="0.25">
      <c r="A186" s="4"/>
      <c r="B186" s="4"/>
      <c r="C186" s="4"/>
      <c r="D186" s="4"/>
      <c r="E186" s="50"/>
      <c r="F186" s="50"/>
      <c r="G186" s="50"/>
    </row>
    <row r="187" spans="1:7" x14ac:dyDescent="0.25">
      <c r="A187" s="4"/>
      <c r="B187" s="4"/>
      <c r="C187" s="4"/>
      <c r="D187" s="4"/>
      <c r="E187" s="50"/>
      <c r="F187" s="50"/>
      <c r="G187" s="50"/>
    </row>
    <row r="188" spans="1:7" x14ac:dyDescent="0.25">
      <c r="A188" s="4"/>
      <c r="B188" s="4"/>
      <c r="C188" s="4"/>
      <c r="D188" s="4"/>
      <c r="E188" s="50"/>
      <c r="F188" s="50"/>
      <c r="G188" s="50"/>
    </row>
    <row r="189" spans="1:7" x14ac:dyDescent="0.25">
      <c r="A189" s="4"/>
      <c r="B189" s="4"/>
      <c r="C189" s="4"/>
      <c r="D189" s="4"/>
      <c r="E189" s="50"/>
      <c r="F189" s="50"/>
      <c r="G189" s="50"/>
    </row>
    <row r="190" spans="1:7" x14ac:dyDescent="0.25">
      <c r="A190" s="4"/>
      <c r="B190" s="4"/>
      <c r="C190" s="4"/>
      <c r="D190" s="4"/>
      <c r="E190" s="50"/>
      <c r="F190" s="50"/>
      <c r="G190" s="50"/>
    </row>
    <row r="191" spans="1:7" x14ac:dyDescent="0.25">
      <c r="A191" s="4"/>
      <c r="B191" s="4"/>
      <c r="C191" s="4"/>
      <c r="D191" s="4"/>
      <c r="E191" s="50"/>
      <c r="F191" s="50"/>
      <c r="G191" s="50"/>
    </row>
    <row r="192" spans="1:7" x14ac:dyDescent="0.25">
      <c r="A192" s="4"/>
      <c r="B192" s="4"/>
      <c r="C192" s="4"/>
      <c r="D192" s="4"/>
      <c r="E192" s="50"/>
      <c r="F192" s="50"/>
      <c r="G192" s="50"/>
    </row>
    <row r="193" spans="1:7" x14ac:dyDescent="0.25">
      <c r="A193" s="4"/>
      <c r="B193" s="4"/>
      <c r="C193" s="4"/>
      <c r="D193" s="4"/>
      <c r="E193" s="50"/>
      <c r="F193" s="50"/>
      <c r="G193" s="50"/>
    </row>
    <row r="194" spans="1:7" x14ac:dyDescent="0.25">
      <c r="A194" s="4"/>
      <c r="B194" s="4"/>
      <c r="C194" s="4"/>
      <c r="D194" s="4"/>
      <c r="E194" s="50"/>
      <c r="F194" s="50"/>
      <c r="G194" s="50"/>
    </row>
    <row r="195" spans="1:7" x14ac:dyDescent="0.25">
      <c r="A195" s="4"/>
      <c r="B195" s="4"/>
      <c r="C195" s="4"/>
      <c r="D195" s="4"/>
      <c r="E195" s="50"/>
      <c r="F195" s="50"/>
      <c r="G195" s="50"/>
    </row>
    <row r="196" spans="1:7" x14ac:dyDescent="0.25">
      <c r="A196" s="4"/>
      <c r="B196" s="4"/>
      <c r="C196" s="4"/>
      <c r="D196" s="4"/>
      <c r="E196" s="50"/>
      <c r="F196" s="50"/>
      <c r="G196" s="50"/>
    </row>
    <row r="197" spans="1:7" x14ac:dyDescent="0.25">
      <c r="A197" s="4"/>
      <c r="B197" s="4"/>
      <c r="C197" s="4"/>
      <c r="D197" s="4"/>
      <c r="E197" s="50"/>
      <c r="F197" s="50"/>
      <c r="G197" s="50"/>
    </row>
    <row r="198" spans="1:7" x14ac:dyDescent="0.25">
      <c r="A198" s="4"/>
      <c r="B198" s="4"/>
      <c r="C198" s="4"/>
      <c r="D198" s="4"/>
      <c r="E198" s="50"/>
      <c r="F198" s="50"/>
      <c r="G198" s="50"/>
    </row>
    <row r="199" spans="1:7" x14ac:dyDescent="0.25">
      <c r="A199" s="4"/>
      <c r="B199" s="4"/>
      <c r="C199" s="4"/>
      <c r="D199" s="4"/>
      <c r="E199" s="50"/>
      <c r="F199" s="50"/>
      <c r="G199" s="50"/>
    </row>
    <row r="200" spans="1:7" x14ac:dyDescent="0.25">
      <c r="E200" s="22"/>
      <c r="F200" s="22"/>
      <c r="G200" s="22"/>
    </row>
    <row r="201" spans="1:7" x14ac:dyDescent="0.25">
      <c r="E201" s="22"/>
      <c r="F201" s="22"/>
      <c r="G201" s="22"/>
    </row>
    <row r="202" spans="1:7" x14ac:dyDescent="0.25">
      <c r="E202" s="22"/>
      <c r="F202" s="22"/>
      <c r="G202" s="22"/>
    </row>
    <row r="203" spans="1:7" x14ac:dyDescent="0.25">
      <c r="E203" s="22"/>
      <c r="F203" s="22"/>
      <c r="G203" s="22"/>
    </row>
    <row r="204" spans="1:7" x14ac:dyDescent="0.25">
      <c r="E204" s="22"/>
      <c r="F204" s="22"/>
      <c r="G204" s="22"/>
    </row>
    <row r="205" spans="1:7" x14ac:dyDescent="0.25">
      <c r="E205" s="22"/>
      <c r="F205" s="22"/>
      <c r="G205" s="22"/>
    </row>
    <row r="206" spans="1:7" x14ac:dyDescent="0.25">
      <c r="E206" s="22"/>
      <c r="F206" s="22"/>
      <c r="G206" s="22"/>
    </row>
    <row r="207" spans="1:7" x14ac:dyDescent="0.25">
      <c r="E207" s="22"/>
      <c r="F207" s="22"/>
      <c r="G207" s="22"/>
    </row>
  </sheetData>
  <mergeCells count="28">
    <mergeCell ref="B55:D55"/>
    <mergeCell ref="B40:B54"/>
    <mergeCell ref="B56:D56"/>
    <mergeCell ref="A10:A56"/>
    <mergeCell ref="B34:D34"/>
    <mergeCell ref="B39:D39"/>
    <mergeCell ref="B35:B38"/>
    <mergeCell ref="H10:T10"/>
    <mergeCell ref="I27:U27"/>
    <mergeCell ref="A1:G1"/>
    <mergeCell ref="A3:G3"/>
    <mergeCell ref="A5:G5"/>
    <mergeCell ref="B10:B33"/>
    <mergeCell ref="A86:G98"/>
    <mergeCell ref="A57:A66"/>
    <mergeCell ref="B73:D73"/>
    <mergeCell ref="B67:B72"/>
    <mergeCell ref="B83:D83"/>
    <mergeCell ref="B74:B82"/>
    <mergeCell ref="A67:A84"/>
    <mergeCell ref="B84:D84"/>
    <mergeCell ref="B59:D59"/>
    <mergeCell ref="B57:B58"/>
    <mergeCell ref="B65:D65"/>
    <mergeCell ref="B63:B64"/>
    <mergeCell ref="B66:D66"/>
    <mergeCell ref="B62:D62"/>
    <mergeCell ref="B60:B61"/>
  </mergeCells>
  <phoneticPr fontId="10" type="noConversion"/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9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OGB</cp:lastModifiedBy>
  <cp:lastPrinted>2020-12-03T13:05:47Z</cp:lastPrinted>
  <dcterms:created xsi:type="dcterms:W3CDTF">2014-06-12T07:02:01Z</dcterms:created>
  <dcterms:modified xsi:type="dcterms:W3CDTF">2020-12-03T13:06:08Z</dcterms:modified>
</cp:coreProperties>
</file>